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240" yWindow="108" windowWidth="14808" windowHeight="8016"/>
  </bookViews>
  <sheets>
    <sheet name="2025年论文目录" sheetId="4" r:id="rId1"/>
    <sheet name="2024年文章目录" sheetId="2" r:id="rId2"/>
    <sheet name="Sheet3" sheetId="3" r:id="rId3"/>
  </sheets>
  <calcPr calcId="145621"/>
</workbook>
</file>

<file path=xl/calcChain.xml><?xml version="1.0" encoding="utf-8"?>
<calcChain xmlns="http://schemas.openxmlformats.org/spreadsheetml/2006/main">
  <c r="H27" i="4" l="1"/>
  <c r="H61" i="4"/>
  <c r="H66" i="4"/>
  <c r="H116" i="4"/>
  <c r="H36" i="4"/>
  <c r="H112" i="4"/>
  <c r="H115" i="4"/>
  <c r="H99" i="4"/>
  <c r="H83" i="4"/>
  <c r="H89" i="4"/>
  <c r="H88" i="4"/>
  <c r="H54" i="4"/>
  <c r="H55" i="4"/>
  <c r="H22" i="4"/>
  <c r="H111" i="4"/>
  <c r="H25" i="4"/>
  <c r="H29" i="4"/>
  <c r="H26" i="4"/>
  <c r="H12" i="4"/>
  <c r="H18" i="4"/>
  <c r="H24" i="4"/>
  <c r="H19" i="4"/>
  <c r="H23" i="4"/>
  <c r="H17" i="4"/>
  <c r="H95" i="4"/>
  <c r="H34" i="4"/>
  <c r="H113" i="4"/>
  <c r="H104" i="4"/>
  <c r="H93" i="4"/>
  <c r="H53" i="4"/>
  <c r="H46" i="4"/>
  <c r="H51" i="4"/>
  <c r="H50" i="4"/>
  <c r="H45" i="4"/>
  <c r="H47" i="4"/>
  <c r="H39" i="4"/>
  <c r="H37" i="4"/>
  <c r="H63" i="4"/>
  <c r="H73" i="4"/>
  <c r="H80" i="4"/>
  <c r="H57" i="4"/>
  <c r="H87" i="4"/>
  <c r="H84" i="4"/>
  <c r="H81" i="4"/>
  <c r="H76" i="4"/>
  <c r="H64" i="4"/>
  <c r="H72" i="4"/>
  <c r="H78" i="4"/>
  <c r="H60" i="4"/>
  <c r="H82" i="4"/>
  <c r="H58" i="4"/>
  <c r="H79" i="4"/>
  <c r="H62" i="4"/>
  <c r="H65" i="4"/>
  <c r="H77" i="4"/>
  <c r="H91" i="4"/>
  <c r="H15" i="4"/>
  <c r="H21" i="4"/>
  <c r="H20" i="4"/>
  <c r="H31" i="4"/>
  <c r="H32" i="4"/>
  <c r="H97" i="4"/>
  <c r="H98" i="4"/>
  <c r="H35" i="4"/>
  <c r="H38" i="4"/>
  <c r="H117" i="4"/>
  <c r="H52" i="4"/>
  <c r="H44" i="4"/>
  <c r="H48" i="4"/>
  <c r="H96" i="4"/>
  <c r="H6" i="4"/>
  <c r="H4" i="4"/>
  <c r="H103" i="4"/>
  <c r="H114" i="4"/>
  <c r="H3" i="4"/>
  <c r="H9" i="4"/>
  <c r="H28" i="4"/>
  <c r="H107" i="4"/>
  <c r="H8" i="4"/>
  <c r="H11" i="4"/>
  <c r="H14" i="4"/>
  <c r="H10" i="4"/>
  <c r="H5" i="4"/>
  <c r="H2" i="4"/>
  <c r="H7" i="4"/>
  <c r="H110" i="4"/>
  <c r="H108" i="4"/>
  <c r="H109" i="4"/>
  <c r="H102" i="4"/>
  <c r="H92" i="4"/>
  <c r="H106" i="4"/>
  <c r="H41" i="4"/>
  <c r="H42" i="4"/>
  <c r="H49" i="4"/>
  <c r="H71" i="4"/>
  <c r="H56" i="4"/>
  <c r="H59" i="4"/>
  <c r="H75" i="4"/>
  <c r="H74" i="4"/>
  <c r="H67" i="4"/>
  <c r="H85" i="4"/>
  <c r="H90" i="4"/>
  <c r="H86" i="4"/>
  <c r="H68" i="4"/>
  <c r="H70" i="4"/>
  <c r="H43" i="4"/>
  <c r="H40" i="4"/>
  <c r="H13" i="4"/>
  <c r="H16" i="4"/>
  <c r="H30" i="4"/>
  <c r="H33" i="4"/>
  <c r="H118" i="4"/>
  <c r="H105" i="4"/>
  <c r="H101" i="4"/>
  <c r="H100" i="4"/>
  <c r="H94" i="4"/>
  <c r="H69" i="4"/>
</calcChain>
</file>

<file path=xl/sharedStrings.xml><?xml version="1.0" encoding="utf-8"?>
<sst xmlns="http://schemas.openxmlformats.org/spreadsheetml/2006/main" count="2783" uniqueCount="2348">
  <si>
    <t>DOI</t>
  </si>
  <si>
    <t>Type</t>
    <phoneticPr fontId="4" type="noConversion"/>
  </si>
  <si>
    <t>Year</t>
    <phoneticPr fontId="4" type="noConversion"/>
  </si>
  <si>
    <t>Article Title</t>
  </si>
  <si>
    <t>Citation</t>
    <phoneticPr fontId="4" type="noConversion"/>
  </si>
  <si>
    <t>DOI Link</t>
  </si>
  <si>
    <t>Manuscript ID</t>
    <phoneticPr fontId="4" type="noConversion"/>
  </si>
  <si>
    <t>Author Keywords</t>
  </si>
  <si>
    <t>Abstract</t>
  </si>
  <si>
    <t>10.1007/s11630-025-2092-7</t>
  </si>
  <si>
    <t>Article</t>
  </si>
  <si>
    <t>Gas-Solid Flow, Combustion Characteristics, and Gas Emissions in a 75 t/h CFB Boiler Based on the CPFD Method</t>
  </si>
  <si>
    <t>Huang, Xiankun; Bai, Zhang; Zhu, Xiaoli; Wang, Shuoshuo; Mu, Lin; Gong, Liang; Gas-Solid Flow, Combustion Characteristics, and Gas Emissions in a 75 t/h CFB Boiler Based on the CPFD Method. Journal of Thermal Science, 2025, 34(1): 323-336. http://dx.doi.org/10.1007/s11630-025-2092-7</t>
  </si>
  <si>
    <t>JTS-24-0297.R1</t>
  </si>
  <si>
    <t>circulating fluidized bed; particle flow; combustion; CPFD modeling</t>
  </si>
  <si>
    <t>A 3D simulation using Computational Particle Fluid Dynamics (CPFD) methods was used to calculate coal combustion in a 75 t/h industrial-scale circulating fluidized bed (CFB) boiler. Combustion characteristics, gas-solid flow characteristics, and gaseous pollutant emissions of CFB boilers from combustion ignition to stable operation were systematically evaluated in this study. Results show that the temperature distribution is relatively uniform throughout the boiler. As the combustion process unfolds within the boiler, the gas composition curve strikingly portrays the inverse correlation between CO2 and O2 concentrations. As the combustion reaction progresses, it becomes evident that the concentration of CO2 progressively increases, while the concentration of O2 concurrently decreases. This inverse relationship underscores the fundamental combustion reaction, where carbon-based fuels react with oxygen to produce carbon dioxide and release energy. Furthermore, a comprehensive analysis has revealed that, from ignition to stable combustion, both nitric oxide (NO) and sulfur dioxide (SO2) emissions exhibit a declining trend. This reduction in pollutant generation is attributed to the improvement in combustion efficiency. More complete combustion leads to lower levels of unburned hydrocarbons, which are prone to NO formation. Similarly, the sulfur content in the fuel is more efficiently oxidized to sulfur trioxide (SO3) or bound in sulfates, reducing SO2 emissions. At steady state in the simulation, the SO2 mass flow rate varies significantly with the furnace height, gradually increasing from 0.07 kgs-1 at 4 m at the bottom of the furnace to a peak of 0.078 kgs-1 at 8 m in the center, and then decreasing to 0.06 kgs-1 at 20 m at the top of the furnace.</t>
  </si>
  <si>
    <t>10.1007/s11630-025-2091-8</t>
  </si>
  <si>
    <t>Performance and Sizes of sCO2 Multistage Axial Compressors at Various Power Capacities</t>
  </si>
  <si>
    <t>Wang, Tianze; Xu, Jinliang; Zheng, Haonan; Qi, Jianhui; Performance and Sizes of sCO2 Multistage Axial Compressors at Various Power Capacities. Journal of Thermal Science, 2025, 34(2): 352-373. http://dx.doi.org/10.1007/s11630-025-2091-8</t>
  </si>
  <si>
    <t>JTS-23-0519.R1</t>
  </si>
  <si>
    <t>sCO(2) cycle; compressor efficiency; irreversible losses; scaling laws</t>
  </si>
  <si>
    <t>The supercritical carbon dioxide (sCO(2)) cycle can be powered by traditional as well as clean energy. To help users obtain more accurate results than the literatures with pre-set compressor efficiency, we proposed a complete model to establish a link between the performance, sizes of compressors and parameters such as power W-C, inlet temperature T-in, inlet pressure P-in and pressure ratio epsilon. Characteristic sizes of compressors l(c), profile loss Y-p and clearance loss Y-cl are all proportional to powers of W-C with powers of 0.5,-0.075 and -0.5 to 0 respectively; the scaling laws are constant in the range of capacities from 20 MW to 200 MW. The compressor isentropic efficiency eta(tt) grows as the W-C increases, and the curves become gentle. Compressor efficiency improves over the full power range when the speed is changed from standard speed to the optimal speed; the eta(tt) curves turn soft as the n increase. As the P-in and T-in approach the critical point, the eta(tt) increase. Compressor efficiency follows a parabolic curve as the epsilon increases, this parabolic distribution results from the tradeoff between the change in losses and the pressure distribution of blades. The eta(tt) versus P-in, T-in and epsilon relations are similar at various capacities because of insignificant changes in the distribution of losses. Compressor efficiency maps facilitate the estimation of system performance, while scaling law for irreversible losses and characteristic lengths, along with constant criterion analyses, aid in comprehending the characteristics of compressors across various capacities.</t>
  </si>
  <si>
    <t>10.1007/s11630-025-2017-5</t>
  </si>
  <si>
    <t>An Efficient Integrated System for Methanol Steam Reforming to Produce Hydrogen Coupled with PEMFC Power Generation</t>
    <phoneticPr fontId="4" type="noConversion"/>
  </si>
  <si>
    <t>Yuan, Shaoke; Li, Peijing; Jiao, Fan; Li, Yimin; Qin, Yuanlong; Han, Dongjiang; Liu, Qibin; An Efficient Integrated System for Methanol Steam Reforming to Produce Hydrogen Coupled with PEMFC Power Generation. Journal of Thermal Science, 2025, 34(2): 374-388. http://dx.doi.org/10.1007/s11630-025-2017-5</t>
  </si>
  <si>
    <t>JTS-23-0542.R1</t>
  </si>
  <si>
    <t>methanol steam reforming to produce hydrogen; proton exchange membrane fuel cell; waste heat utilization; sensitivity analysis; heat integration</t>
  </si>
  <si>
    <t>With a broad range of application prospects, hydrogen fuel cell technology is regarded as a clean and efficient energy conversion technology. Nevertheless, challenges exist in terms of the safe storage and transportation of hydrogen. One proposed solution to this problem is the utilization of methanol on-line steam reforming technology for hydrogen production. In this paper, an integrated system for in-situ steam reforming of fuel coupled with proton exchange membrane fuel cells (PEMFC) power generation is proposed, and sensitivity analysis and exergy sensitivity analysis are conducted. Through the gradual utilization of waste heat and the integration of the system, fuel consumption is reduced and the power generation efficiency of the system is improved. Under the design operating conditions, the power generation efficiency and exergy efficiency of the system are achieved at 44.59% and 39.70%, respectively. This study presents a proven method for the efficient integration of fuel thermochemical conversion for hydrogen production with fuel cells for power generation, highlighting the advantages of complementary utilization of methanol steam reforming and PEMFC.</t>
  </si>
  <si>
    <t>10.1007/s11630-025-2094-5</t>
  </si>
  <si>
    <t>A Systematic Thermodynamic Analysis of the Thermally Regenerative Electrochemical Cycle</t>
  </si>
  <si>
    <t>Fu, Shen; Tang, Xin; Liu, Penghui; Li, Guiqiang; A Systematic Thermodynamic Analysis of the Thermally Regenerative Electrochemical Cycle. Journal of Thermal Science, 2025, 34(2): 389-399. http://dx.doi.org/10.1007/s11630-025-2094-5</t>
  </si>
  <si>
    <t>JTS-24-0136.R1</t>
  </si>
  <si>
    <t>waste heat recovery; thermodynamic analysis; other power cycles and advanced cycles</t>
  </si>
  <si>
    <t>Thermally regenerative electrochemical cycle (TREC) is a novel and effective heat-to-electricity technology for harvesting low-grade heat. Currently, reported TREC analyses have been based on the Stirling cycle of ideal infinite heat source and infinite time for heat transfer. However, this will lead to inaccuracy when the scenario deviates from the ideal case. In this study, a systematic thermodynamic analysis on TREC is performed to address this problem. Based on different heat transfer situations, the description of thermodynamic processes and the corresponding mathematical models are established. At the same time, the TREC system, with the solar collector as the high-temperature heat source and the environment as the low-temperature heat source, is employed as a case. And the study delved into discrepancies arising from incongruences between the practical operational process and the traditional ideal analytical methodologies, along with an investigation of the different thermal environment impact on system performance. The findings suggest that the finite analysis method should be used when the actual operating time of the system is shorter than the desired equilibrium period. On the contrary, the use of the infinite analysis method, in this case, produces an error, the magnitude of which is directly related to the operating time, whereas when the time reaches 80% of the equilibrium time the error can be controlled to less than 2%. The influence of the heat source on the operating phase of the system is mainly in the temperature equilibrium and the rate of temperature equilibrium. This effect is proportional to the thermal capacitance and is also positively related to the system performance. Therefore, to improve system performance, it is recommended that a high-temperature heat source with a high ratio of thermal capacitance to system thermal capacitance should be selected and that the response time should slightly exceed the system equilibrium duration.</t>
  </si>
  <si>
    <t>10.1007/s11630-025-2082-9</t>
  </si>
  <si>
    <t>Annual Optimal Performance Analysis of Micro Heat Pipe PV/T under Different Angles in Northwest China</t>
  </si>
  <si>
    <t>Liu, Xiaomin; Wu, Qingbai; Li, Jinping; Novakovic, Vojislav; Annual Optimal Performance Analysis of Micro Heat Pipe PV/T under Different Angles in Northwest China. Journal of Thermal Science, 2025, 34(2): 400-412. http://dx.doi.org/10.1007/s11630-025-2082-9</t>
  </si>
  <si>
    <t>JTS-24-0271.R1</t>
  </si>
  <si>
    <t>solar energy; micro heat pipe PV/T system; greenhouse; optimal angle</t>
  </si>
  <si>
    <t>The exploitation of photovoltaic/thermal (PV/T) systems, which facilitate concurrent conversion of solar radiation into electrical and heat energies, presents substantial potential in the solar-abundant northwestern zone of China. This investigation endeavors to evaluate the efficacy of a micro heat pipe (M-HP) PV/T system via exhaustive experimental analysis conducted in Lanzhou. To improve the performance of M-HP-PV/T system, a comparison was made between the optimal angles for each day and the entire year. The system inside greenhouse exhibited an average photovoltaic conversion efficiency (PCE) and thermal conversion efficiency (TCE) of 12.32% and 42.81%. The system of external environment registered average PCE and TCE values of 12.99% and 21.08%. To further understand the system's operational results, a mathematical model was constructed through the integration of experimental data, exhibiting good agreement between the simulated outcomes and empirical observations. The average solar irradiance of daily optimum angle was 728.3 W/m2; the annual optimum angle was 29 degrees with an average solar irradiance of 705.6 W/m2. The average annual total powers at the optimal angle outside the greenhouse and inside the greenhouse were 448.0 W and 398.7 W. The average annual total efficiencies at the optimal angle outside the greenhouse and inside the greenhouse were 40.8% and 56.9%. The total power in the greenhouse was lower by 49.3 W, while total efficiency in the greenhouse was higher by 16.1%.</t>
    <phoneticPr fontId="4" type="noConversion"/>
  </si>
  <si>
    <t>10.1007/s11630-025-2098-1</t>
  </si>
  <si>
    <t>Assessment on Thermal Storage Performance of Capsule-Type Composite Phase-Change Materials</t>
  </si>
  <si>
    <t>Ma, Rui; Guo, Jiamin; Wang, Zilong; Wang, Feng; Assessment on Thermal Storage Performance of Capsule-Type Composite Phase-Change Materials. Journal of Thermal Science, 2025, 34(2): 448-464. http://dx.doi.org/10.1007/s11630-025-2098-1</t>
  </si>
  <si>
    <t>JTS-24-0420.R1</t>
  </si>
  <si>
    <t>phase-change capsule; melting; solidification; cavity position</t>
  </si>
  <si>
    <t>To address the intermittent challenges of new energy and waste heat recovery as well as counteract the issues of corrosion and overcooling in phase-change materials, this study develops and investigates a medium-temperature phase-change capsule (PCC) through experiments and numerical simulations. The thermal cycle stability testing of the developed PCC, subjected to 150 cycles to evaluate its performance, demonstrated that the capsule's surface remained intact with no signs of leakage. The enthalpy-porosity method combined with the volume-of-fluid method was used to establish a numerical model to simulate the phase-change process in capsules with two structures: one with a central cavity and the other with a top cavity. Results indicated that when using 304 stainless steel as the wall material for both structures, the PCC with the centrally located cavity melted 28.3% faster than that with the cavity at the top. When using different materials as wall coverings, the melting rate of the PCC made of polytetrafluoroethylene (PTFE) was 22.1% slower than that of the capsule made of 304 stainless steel. Conversely, the modified PTFE PCC melted 15.2% faster than the stainless steel-based PCC. Furthermore, when using PCCs having different diameters, the time differences for complete melting between the PTFE and stainless steel-based PCCs were 118 s and 66 s for the capsules having diameters of 24 mm and 16 mm, respectively, indicating that the time difference decreased with decreasing capsule diameter.</t>
  </si>
  <si>
    <t>10.1007/s11630-025-2086-5</t>
  </si>
  <si>
    <t>Review</t>
  </si>
  <si>
    <t>Thermal Contact Resistance and Heat Transfer Enhancement Mechanisms at Non-Smooth Contact Interfaces</t>
  </si>
  <si>
    <t>Wang, Yifan; Sun, Xiaoxia; Kang, Huifang; Ma, Xinglong; Zhang, Tao; Thermal Contact Resistance and Heat Transfer Enhancement Mechanisms at Non-Smooth Contact Interfaces. Journal of Thermal Science, 2025, 34(2): 465-497. http://dx.doi.org/10.1007/s11630-025-2086-5</t>
  </si>
  <si>
    <t>JTS-23-0193.R2</t>
  </si>
  <si>
    <t>Thermal Contact Resistance (TCR); Thermal Interfacial Material (TIM); contact interface; theoretical and empirical model; heat transfer</t>
  </si>
  <si>
    <t>As an important and effective indicator of contact heat transfer, thermal contact resistance is a widespread phenomenon in engineering. It can directly affect product reliability, full-load performance, power consumption and even life cycle in energy, aerospace, electronic packaging, cryogenic refrigeration, etc. Therefore, enhancing the interface heat transfer and suppressing thermal contact resistance have become increasingly important. Against this background, this paper seeks to elaborate on conceptions of thermal contact resistance and the ways to reduce it. After reviewing the existing methods of measuring thermal contact resistance and characterizing the interface morphology, we highlight the theoretical underpinnings of thermal contact resistance, including the two-dimensional mathematic characteristics of the contact interface and the theoretical and empirical models for quantifying it. Three categories of influencing factors, i.e., thermal, geometrical and mechanical states, are then presented. Based on the macroscopic formation mechanism, the paper summarizes the existing methods for suppressing thermal contact resistance, with close attention paid to polymer composite thermal interfacial materials and metal interfacial materials filled with high thermal conductivity filler. In light of the findings, this review provides five promising directions for future research on thermal contact resistance. It suggests that the failure modes and service life of interface materials are essential to apply such technologies to suppress thermal contact resistance in practice. This review will be a guide for future research in thermal contact resistance and for the widespread use of composite interface materials.</t>
  </si>
  <si>
    <t>10.1007/s11630-025-2096-3</t>
  </si>
  <si>
    <t>Specific Heat Capacity and Coordination Number of Nano-Confined Transcritical Water</t>
  </si>
  <si>
    <t>Zhang, Bowei; Jiang, Kun; Zhang, Jie; Jin, Hui; Specific Heat Capacity and Coordination Number of Nano-Confined Transcritical Water. Journal of Thermal Science, 2025, 34(2): 498-509. http://dx.doi.org/10.1007/s11630-025-2096-3</t>
  </si>
  <si>
    <t>JTS-23-0469.R1</t>
  </si>
  <si>
    <t>molecular dynamics; nano-confined transcritical water; specific heat capacity at constant volume; coordination number</t>
  </si>
  <si>
    <t>In the field of nano energy, investigating the specific heat capacity and coordination number of nano-confined water is highly significant for gaining a better understanding of the energy and microstructure of confined water. In this work, we employed the method of molecular dynamics (MD) simulation to calculate the specific heat capacity at constant volume and coordination number of water molecules confined in carbon nanotubes (CNTs) under different conditions (T=600-700 K, P=21.776 and 25 MPa, CNT diameter=0.949-5.017 nm). The results showed that near the critical point, the specific heat capacity at constant volume of confined water was lower than that of bulk water, and the energy fluctuation showed a trend of first increasing and then remaining unchanged with the increase of temperature and CNT diameter. Among them, the saturation point of temperature is 650 K (reduced pressure Pr=1) and 660 K (Pr=1.15), and the saturation point of CNT diameter is 2.034 nm. Additionally, the pseudo-critical temperature of confined water was the same as bulk water, and it increased with the increase of critical pressure. Moreover, with the increase of CNT diameter, the coordination number of confined water increased rapidly, and reaches the saturation state when the CNT diameter is 2.034 nm. This investigation revealed the mass and energy characteristics of nano-confined water near the critical point, which could provide guidance for the critical phase transition of nano-confined water.</t>
  </si>
  <si>
    <t>10.1007/s11630-025-2032-6</t>
  </si>
  <si>
    <t>Influence Factors on the Radiation Temperature Measurement Accuracy of Turbine Blades</t>
  </si>
  <si>
    <t>Li, Xunfeng; Yan, Hao; Zhao, Shu'nan; Cheng, Keyong; Chen, Junlin; Huai, Xiulan; Influence Factors on the Radiation Temperature Measurement Accuracy of Turbine Blades. Journal of Thermal Science, 2025, 34(2): 510-523. http://dx.doi.org/10.1007/s11630-025-2032-6</t>
  </si>
  <si>
    <t>JTS-23-0483.R1</t>
  </si>
  <si>
    <t>Monte Carlo method; turbine blade; radiation temperature measurement; accuracy</t>
  </si>
  <si>
    <t>Backward Monte Carlo method of the complicated and exact three-dimensional turbine with the spectral emission and reflection characteristics of the turbine blades materials and the spectral absorption and emission characteristics of combustion gas is established. The factors affecting the accuracy of the radiation temperature measurement are analyzed. The results show that reducing the distance from the probe to the target surface can reduce the effect of the environment on the measurement accuracy. Increasing the temperature and emissivity of the target surface can improve the measurement accuracy. The reflection characteristics of the surfaces have little influence on the radiation temperature measurement, so the blades can be considered as diffuse reflectors in order to improve the calculation efficiency. The temperature measurement accuracy decreases rapidly as the temperature of the combustion gas increases. The temperature measurement accuracy decreases with the increase of total gas pressure and H2O concentration. When measuring the temperature of rotating blades, the apparent emissivity of the target surface is inversely proportional to the measurement accuracy.</t>
  </si>
  <si>
    <t>10.1007/s11630-025-2101-x</t>
  </si>
  <si>
    <t>Molecular Dynamics Simulation on the Interaction of R290 and POE Lubricants</t>
  </si>
  <si>
    <t>Xing, Meibo; Deng, Qiao; Zhang, Cancan; Zhang, Ning; Molecular Dynamics Simulation on the Interaction of R290 and POE Lubricants. Journal of Thermal Science, 2025, 34(2): 555-566. http://dx.doi.org/10.1007/s11630-025-2101-x</t>
  </si>
  <si>
    <t>JTS-24-0300.R1</t>
  </si>
  <si>
    <t>solubility; molecular dynamics simulation; R290; POE</t>
  </si>
  <si>
    <t>In this work, the interactions between the environmentally friendly refrigerant propane (R290) and Polyol Ester (POE) including solubility parameters, diffusion coefficients, binding energies, and radial distribution functions were investigated using molecular dynamics (MD). Specifically, the effect of chain length of Pentaerythritol esters (PEC) as the representative component of POE on the interaction of PEC/R290 was discussed. The solubility parameters difference exhibits the PEC and R290 are more easily miscible as increasing chain length of PEC, and there is plateau as the chain lengths is above 8 units. In addition, it was also found that solubility parameters are various for the isomers due to the different spatial structure. Moreover, the presence of PEC would reduce the diffusion coefficient of R290 in the mixed system of R290/lubricant with the reduction of 20% on average. It is also found that van der Waals forces are dominant in the R290/PEC system. The PEC molecules start to be bound to the H atoms of R290 at the first neighbor shell layer with a radius of 0.219 nm. Finally, the molecular simulation model of POE22 considering various actual components was innovatively developed. The results showed that the solubility of R290 with typical POE lubricant is affected by the composition and proportions of based oil and additives.</t>
  </si>
  <si>
    <t>10.1007/s11630-025-2093-6</t>
  </si>
  <si>
    <t>Aerodynamic Performance Analysis on Blade Snubber with Bionic Structure</t>
  </si>
  <si>
    <t>Liu, Yunfeng; Yan, Han; Du, Wei; Zhang, Hongtao; Li, Yufeng; Wen, Fengbo; Zhou, Xun; Aerodynamic Performance Analysis on Blade Snubber with Bionic Structure. Journal of Thermal Science, 2025, 34(2): 579-589. http://dx.doi.org/10.1007/s11630-025-2093-6</t>
  </si>
  <si>
    <t>JTS-24-0090.R1</t>
  </si>
  <si>
    <t>bionic structure; turbine blade; snubber; aerodynamic performance</t>
  </si>
  <si>
    <t>The utilization of a part-span connector (PSC) has the potential to enhance the blade frequency, but with the penalty of aerodynamic performance. In this study, we numerically investigate the aerodynamic performance of two types of bionic structure snubbers: (1) Harbor seal whisker (HSW) and (2) Atropus's body shape (ABS). The investigation is conducted by solving the three-dimensional Reynolds-Averaged Navier-Stokes (RANS) equations and utilizing the SST turbulent model. In this study, the performance impact of classical snubbers on a cascade blade has been examined by modeling it with and without an ellipse-shaped snubber. The vortex induced by the snubber predominantly manifests on the suction side and can be categorized into three primary vortices: upper, lower, and tail. The upper and lower vortices serve as the primary contributors to loss. Compared to the conventional ellipse snubber, the ABS snubber exhibits a reduction in the total pressure loss coefficient by 0.11% and an increase in the mass flow rate by 0.41%. On the contrary, the implementation of the HSW snubber has the potential to mitigate parameter fluctuations. However, it is important to note that this comes at the cost of a 0.10% increase in the total pressure loss coefficient and a 0.20% decrease in mass flow rate. This article further examines the factors contributing to these disparities.</t>
  </si>
  <si>
    <t>10.1007/s11630-025-2104-7</t>
  </si>
  <si>
    <t>A Comparative Study of Purge Flow Aero-Thermal Performance under Pre-Swirl and Rotational Conditions</t>
  </si>
  <si>
    <t>Gao, Hongyu; Wang, Yutian; Xu, Renjie; Xu, Qingzong; A Comparative Study of Purge Flow Aero-Thermal Performance under Pre-Swirl and Rotational Conditions. Journal of Thermal Science, 2025, 34(2): 626-638. http://dx.doi.org/10.1007/s11630-025-2104-7</t>
  </si>
  <si>
    <t>JTS-24-0512.R1</t>
  </si>
  <si>
    <t>gas turbine; rotational effect; pre-swirl purge flow; endwall cooling effectiveness</t>
  </si>
  <si>
    <t>Investigating the interaction between purge flow and main flow in gas turbines is crucial for optimizing thermal management, and enhancing aerodynamic efficiency. Measuring the high-speed rotating rotor poses challenges; however, employing the pre-swirl method to model rotational effect can facilitate experimental measurements. This study evaluates the validity of the pre-swirl method for modeling rotational effects. Numerical simulations are conducted under both stationary conditions, with seven swirl ratios, and rotational conditions. The investigation focuses on the underlying mechanisms of pre-swirl and rotation. Pre-swirl and rotation impart circumferential velocity to the purge flow relative to the blade, resulting in a diminishing effect on endwall cooling. On the other hand, pre-swirl reduces the adverse pressure gradient, and the rotation generates Coriolis forces acting on the passage vortex, both contribute to an increasing effect on endwall cooling. Under pre-swirl condition, the diminishing effect is dominant, while in rotational condition, neither the diminishing nor the increasing effect exhibits an overwhelmingly dominant trend.</t>
  </si>
  <si>
    <t>10.1007/s11630-025-2088-3</t>
  </si>
  <si>
    <t>Interaction between the Microwave Plasma Generation and the Saturated Voltage during Microwave Pulse Assisted Ignition in ICE Lean Combustion</t>
  </si>
  <si>
    <t>Sun, Wei; Cui, Yi; Song, Dawei; Tong, Zongpeng; Wu, Huimin; Wang, Zhaowen; Interaction between the Microwave Plasma Generation and the Saturated Voltage during Microwave Pulse Assisted Ignition in ICE Lean Combustion. Journal of Thermal Science, 2025, 34(2): 639-652. http://dx.doi.org/10.1007/s11630-025-2088-3</t>
  </si>
  <si>
    <t>JTS-23-0482.R1</t>
  </si>
  <si>
    <t>microwave assisted ignition; electrical diagnosis; saturated voltage curve; microwave plasma; ignition enhancement</t>
  </si>
  <si>
    <t>Microwave-assisted ignition (MAI) is a promising technology to improve the ignition stability in internal combustion engines under lean conditions. To investigate the interplay between the microwave pulses and the electrical characteristics of ignition plasma, the high-time-resolved electrical characteristics of MAI are measured based on the discharge voltage and current profiles with microwave power varying from 0 to 1000 W. The effects of microwave pulse on the electrical characteristics in the breakdown and glow discharge phases are discussed respectively. The results show that the microwave-induced-voltage-decline (MIVD) occurs during the glow discharge phase, which originates from the increment of free electrons and the additional microwave field. However, this voltage decline is insignificant in the breakdown phase. Moreover, as the free electron number reaches a critical value, a shining plasma can be observed between the gap of electrodes and the voltage decline is stabilized to a saturated voltage curve. Ultimately, the effect of microwave plasma on the enhancement of ignition kernel area is explored. The result indicates that the enhancement effect increases with plasma duration rising. Those enhancements of earlier-generated plasmas are more significant than those of subsequent plasmas due to the distance limit of the plasma propulsive effect.</t>
  </si>
  <si>
    <t>10.1007/s11630-025-2021-9</t>
  </si>
  <si>
    <t>Jet Flame Characteristics of High-Temperature Gas-Solid Mixed Fuels</t>
  </si>
  <si>
    <t>Lu, Yu; Fang, Neng; Li, Wei; Guo, Shuai; Wu, Yujun; Hu, Yujie; Ren, Qiangqiang; Jet Flame Characteristics of High-Temperature Gas-Solid Mixed Fuels. Journal of Thermal Science, 2025, 34(2): 653-671. http://dx.doi.org/10.1007/s11630-025-2021-9</t>
  </si>
  <si>
    <t>JTS-23-0512.R1</t>
  </si>
  <si>
    <t>high-temperature gas-solid mixed fuel; jet flame; geometric parameters; temperature distribution; oscillation frequency</t>
  </si>
  <si>
    <t>Preheating combustion/gasification technology enables efficient and environmentally friendly utilization of coal resources, but the research on the flow and reaction characteristics of high-temperature gas-solid mixed fuels produced by the technology still needs to be further explored. The flame can intuitively show the jet, mixing and reaction of fuel and oxidant at the outlet of the burner. Therefore, this study investigates the jet flame characteristics of high-temperature gas-solid mixed fuels on a self-designed test platform. High temperature and gas-solid mixing are the special features of the fuel in this study, which are different from other studies. Therefore, we first qualitatively compare the jet flame characteristics of high-temperature gas-solid mixed fuel with traditional fuel. The preliminary results indicate that high-temperature gas-solid mixed fuels exhibit higher reactivity and a faster reaction rate compared to pulverized coal. As a result, it shows different characteristics in flame shape, ignition delay and ignition mode. The jet flame shape of high-temperature gas-solid mixed fuels closely resembles that of the pulverized coal group combustion flame, displaying a continuous cloud-like structure similar to the shape of a gas-fueled flame. Furthermore, the flame image does not show any significant ignition delay phenomenon. Building upon these results, this study also quantitatively analyzes the geometric parameters, temperature distribution and oscillation frequency of the high-temperature gas-solid mixed fuel jet flame under different secondary air equivalence ratios and primary air equivalence ratios, so that we can have a deeper understanding of the influence of operating parameters on the combustion/gasification process.</t>
  </si>
  <si>
    <t>10.1007/s11630-025-2102-9</t>
  </si>
  <si>
    <t>Impacts of Multi-Swirl Interaction Pattern on Self-Excited Instability Combustion Characteristics</t>
  </si>
  <si>
    <t>Jin, Ming; Liu, Zhannan; Lu, Yudi; Ge, Bing; Zang, Shusheng; Impacts of Multi-Swirl Interaction Pattern on Self-Excited Instability Combustion Characteristics. Journal of Thermal Science, 2025, 34(2): 672-688. http://dx.doi.org/10.1007/s11630-025-2102-9</t>
  </si>
  <si>
    <t>JTS-24-0573.R1</t>
  </si>
  <si>
    <t>multi-nozzle burner; swirl interaction; thermo-acoustic instability; flame structure; fuel-staging</t>
  </si>
  <si>
    <t>Experimental and numerical investigations have been carried out on the effects of multi-swirl interaction patterns on self-excited unstable combustion characteristics based on a five-nozzle can combustor. The multi-swirl interaction patterns include equal swirl intensity interaction and strong-weak swirl interaction. The thermo-acoustic instability characteristics indicate that increasing the central nozzle swirl intensity transforms the interaction pattern from equal swirl intensity interaction to strong-weak swirl interaction, which can significantly weaken the thermo-acoustic coupling effect under low equivalence ratio conditions, and substantially reduce the dynamic pressure amplitude during unstable combustion. The instantaneous flame structures show that the multi-swirl flames exhibit chaotic oscillations under low equivalence ratio conditions. With equivalence ratios greater than 0.71, a clear flame interaction boundary appears, and the flames can exhibit periodic oscillations in a regular structure. However, different interaction patterns result in the completely different phase oscillations in the central and outer flames. The time-averaged flame structures also indicate that strong-weak swirl interaction leads to an increase in the flame angle and a decrease in the flame length for both the central and outer flames, and the variations in the flame angle and length have great impacts on the thermo-acoustic instability mode. The fuel-staging combustion characteristics demonstrate that the instability combustion conditions with a dominant frequency of 100 Hz are greatly broadened by the strong-weak swirl interaction pattern, and the overlapping operating conditions between this mode and other modes are greatly increased. This implies that it is more flexible to adjust the thermo-acoustic unstable mode, which is conducive to the passive suppression of thermo-acoustic instability.</t>
  </si>
  <si>
    <t>10.1007/s11630-025-2103-8</t>
  </si>
  <si>
    <t>Research and Development on Ramjet Combustion Instabilities</t>
    <phoneticPr fontId="4" type="noConversion"/>
  </si>
  <si>
    <t>Guan, Yiheng; Becker, Sid; Zhao, Dan; Research and Development on Ramjet Combustion Instabilities. Journal of Thermal Science, 2025, 34(3): 689-706. http://dx.doi.org/10.1007/s11630-025-2103-8</t>
  </si>
  <si>
    <t>JTS-24-0627.R2</t>
  </si>
  <si>
    <t>active control; ramjet; combustion instability; passive control; thermoacoustics</t>
  </si>
  <si>
    <t>Recent research and development on ramjet and supersonic combustion ramjet (scramjet) engines is concerned with producing greater thrust, higher speed, or lower emission. This is most likely driven by the fact that supersonic/hypersonic propulsion systems have a broad range of applications in military sectors. The performances of such supersonic/hypersonic propulsion systems depend on a series of physical and thermodynamic parameters, such as the fuel types, flight conditions, geometries and sizes of the engines, engine inlet pressure/velocity. As a propulsion system, a stable and efficient combustion is desirable. However, self-excited large-amplitude combustion oscillations (also known as combustion instabilities) have been observed in liquid- and solid-propellant ramjet and scramjet engines, which may be due to acoustic resonance between inlet and nozzle, vortex kinematics (large coherent structures), and acoustic-convective wave coupling mechanisms due to combustion. Such intensified pressure oscillations are undesirable, since they can lead to violent structural vibration, and overheating. How to enhance and predict the engines' stability behaviors is another challenge for engine manufacturers. The present work surveys the research and development in ramjet combustion and combustion instabilities in ramjet engines. Typical active and passive control of ramjet combustion instabilities are then reviewed. To support this review, a case study of combustion instability in solid-fueled ramjet is provided. The popular mode decomposition algorithms such as DMD (dynamic mode decomposition) and POD (proper orthogonal decomposition) are discussed and applied to shed lights on the ramjet combustion instability in the present case study.</t>
  </si>
  <si>
    <t>10.1007/s11630-025-2106-5</t>
  </si>
  <si>
    <t>Numerical Study of the Stagnation-Flow Premixed Lean Hydrogen/Air Flame Stabilized at the Wall with the Focus on NO Emission and Flame-Solid Interaction</t>
  </si>
  <si>
    <t>Yu, Chunkan; Chi, Cheng; Tang, Chongchong; Gorr, Bronislava; Numerical Study of the Stagnation-Flow Premixed Lean Hydrogen/Air Flame Stabilized at the Wall with the Focus on NO Emission and Flame-Solid Interaction. Journal of Thermal Science, 2025, 34(3): 707-719. http://dx.doi.org/10.1007/s11630-025-2106-5</t>
  </si>
  <si>
    <t>JTS-24-0457.R1</t>
  </si>
  <si>
    <t>stagnation flow flame; hydrogen; NOx emission; laminar premixed flame; strain rate</t>
    <phoneticPr fontId="4" type="noConversion"/>
  </si>
  <si>
    <t>In this study, we perform a numerical investigation of a steady laminar stagnation flow flame stabilized at a wall with the consideration of heat transport, focusing on a lean hydrogen/air mixture with a fuel/air equivalence ratio 0.6. We discuss the NO emissions and their formation rates under various conditions, such as flow velocity and combustion pressure. It is found that the predominant reaction pathway for NO formation involves NNH radicals, though this changes near the wall surface. Beyond examining the wall's influence on flame structures, the present work focuses on the impact of combustion process on materials. Specifically, the accumulation of atomic hydrogen at the wall surface is explored, which is significant for the consequent modeling of potential hydrogen embrittlement. Additionally, the growth rate of oxide layers on the material surface increases significantly if the combustion pressure and consequently the combustion temperatures are enhanced. These investigations offer valuable insights into how combustion processes affect material, which is useful for designing engineering components under high-temperature environments.</t>
  </si>
  <si>
    <t>10.1007/s11630-025-2071-z</t>
  </si>
  <si>
    <t>Physicochemical Properties and Combustion Performance of Coal Gasification Fine Slag Obtained from Different Entrained-Flow Gasifiers</t>
  </si>
  <si>
    <t>Zhang, Xuefei; Yang, Zhao; Zhu, Zhiping; Physicochemical Properties and Combustion Performance of Coal Gasification Fine Slag Obtained from Different Entrained-Flow Gasifiers. Journal of Thermal Science, 2025, 34(3): 720-737. http://dx.doi.org/10.1007/s11630-025-2071-z</t>
  </si>
  <si>
    <t>JTS-23-0531.R2</t>
  </si>
  <si>
    <t>coal gasification fine slag; combustion characteristics; carbon structure; carbon-containing functional groups</t>
  </si>
  <si>
    <t>The inferior flammability of coal gasification fine slag (CGFS) from entrained-flow gasifiers hampers its resourceful utilization. However, the reasons behind its poor flammability still need to be investigated. This paper conducted a comparative study on the combustion characteristics of three CGFS samples: CGFSGSP, CGFSSN, and CGFSOMB (subscripts GSP, SN, and OMB representing different gasification processes), using experimental techniques such as TG/DTG and combustion kinetic model fitting methods. Additionally, a comprehensive investigation into the physicochemical properties of CGFS was conducted. The objective was to elucidate the causes behind the poor flammability of CGFS. The results revealed that CGFS exhibits lower volatile matter content and higher activation energy than their corresponding raw coal (RC), leading to a significantly higher ignition temperature. The ignition temperatures of RC1, RC2, and RC3 are 361.82 degrees C, 378.66 degrees C, and 404.99 degrees C, respectively. In contrast, the ignition temperatures of CGFSGSP, CGFSSN, and CGFSOMB are 549.08 degrees C, 566.58 degrees C, and 532.67 degrees C, respectively. During the combustion reaction, the temperature (Tmax) at which CGFS reaches its maximum weight loss rate is significantly higher than the temperature (TmaxIII) at which fixed carbon in raw coal reaches its maximum weight loss rate. The TmaxIII of RC1, RC2, and RC3 are 450.90 degrees C, 457.19 degrees C, and 452.77 degrees C, respectively. In contrast, the Tmax of CGFSGSP, CGFSSN, and CGFSOMB are 583.55 degrees C, 608.20 degrees C, and 582.18 degrees C, respectively. The maximum weight loss rate of different types of CGFS is also significantly lower than the fixed carbon combustion maximum weight loss rate of their respective raw coal samples. The physicochemical characterization results of CGFS demonstrate that, compared to the corresponding raw coal, there is a significant reduction in the proportion of active sites in CGFS. Simultaneously, the proportion of C-C/C-H on the surface of residual carbon in CGFS decreases. In contrast, the proportion of O=C-O significantly increases, suggesting a shift toward a more stable state of carbon-containing functional groups. This study is expected to offer essential theoretical support for the efficient combustion utilization of CGFS.</t>
  </si>
  <si>
    <t>10.1007/s11630-025-2126-1</t>
  </si>
  <si>
    <t>A Self-Calibrating Digital Twin Approach by Integrating CFD and Sensor Data for Coal-Fired Boiler Water Wall Temperature</t>
  </si>
  <si>
    <t>Wang, Tianyi; Zhong, Wenqi; Chen, Xi; Ma, Qilei; Gu, Yonghua; Dong, Wenli; Pan, Zhichao; A Self-Calibrating Digital Twin Approach by Integrating CFD and Sensor Data for Coal-Fired Boiler Water Wall Temperature. Journal of Thermal Science, 2025, 34(3): 738-755. http://dx.doi.org/10.1007/s11630-025-2126-1</t>
  </si>
  <si>
    <t>JTS-24-0324.R1</t>
  </si>
  <si>
    <t>CFD; coal-fired boiler; digital twin; gappy proper orthogonal decomposition</t>
  </si>
  <si>
    <t>Digital twin is a cutting-edge technology in the energy industry, capable of predicting real-time operation data for equipment performance monitoring and operational optimization. However, methods for calibrating and fusing digital twin prediction with limited in-situ measured data are still lacking, especially for equipment involving complicated multiphase flow and chemical reactions like coal-fired boilers. In this work, using coal-fired boiler water wall temperature monitoring as an example, we propose a digital twin approach that reconstructs the water wall temperature distribution with high spatial resolution in real time and calibrates the reconstruction using in-situ water wall temperature data. The digital twin is established using the gappy proper orthogonal decomposition (POD) reduced-order model by fusing CFD solutions and measured data. The reconstruction accuracy of the digital twin was initially validated. And then, the minimum number of measured data sampling points required for precise reconstruction was investigated. An improved uniform data collection method was subsequently developed. After that, the computational time required for the digital twin and the traditional CFD was compared. Finally, the reconstruction method was further validated by in-situ measured temperature from the in-service boiler. Results indicate that the established digital twin can precisely reconstruct the water wall temperature in real time. Thirty-nine sampling points are sufficient to reconstruct the temperature distribution with the original data collection method. The proposed uniform data collection method further reduces the mean relative errors to less than 0.4% across four test cases, and with the constrained technique, the errors decrease to 0.374% and 0.345% for Cases 1 and 3, which had poor reconstructions using the original sampling point arrangement. In addition, the reconstruction time of the digital twin is also considerably reduced compared to CFD. Engineering application indicates that the reconstructed temperatures are highly consistent with in-situ measured data. The established water wall temperature digital twin is beneficial for water wall tube overheating detection and operation optimization.</t>
  </si>
  <si>
    <t>10.1007/s11630-025-2142-1</t>
  </si>
  <si>
    <t>Theoretical Investigation on the Impact of Injection Parameters on the Combustion Process Based on an Opposed-Piston Diesel Engine</t>
  </si>
  <si>
    <t>Liang, Yongsen; Zuo, Zhengxing; Wang, Wenxiao; Li, Hong; Liu, Long; Wu, Jie; Wu, Mindong; Wang, Xinghao; Theoretical Investigation on the Impact of Injection Parameters on the Combustion Process Based on an Opposed-Piston Diesel Engine. Journal of Thermal Science, 2025, 34(3): 756-770. http://dx.doi.org/10.1007/s11630-025-2142-1</t>
  </si>
  <si>
    <t>JTS-24-0302.R1</t>
  </si>
  <si>
    <t>opposed-piston engines; injector arrangement; combustion; emissions</t>
    <phoneticPr fontId="4" type="noConversion"/>
  </si>
  <si>
    <t>This study delves into the theoretical exploration of the effects of injector and orifice arrangement, spray angle, and orifice size on combustion and emission characteristics of horizontal opposed two-stroke engines. By employing numerical simulations, the research systematically investigates how variations in these parameters influence engine performance and emissions. The findings underscore the significance of injector and orifice configuration in optimizing fuel spatial mixing and atomization, resulting in improved indicated thermal efficiency and indicated mean effective pressure. However, it is noted that while emissions of HC, Soot, and CO can be maintained at low levels by injector and orifice configuration, NOx emissions tend to be relatively higher. Moreover, the study highlights the impact of spray angle on combustion dynamics, where an optimum spray angle is identified for achieving peak thermal efficiency and effective pressure due to the improvement between spray distribution and impingement. Additionally, the study reveals the critical role of nozzle diameter in combustion and emissions control, with an optimal diameter leading to enhanced thermal efficiency and reduced emissions of Soot, HC, CO, and CO2 to some extent. Overall, these findings offer valuable insights into optimizing engine performance and emissions control strategies in horizontal opposed two-stroke engines, guiding future research and development efforts in the field.</t>
  </si>
  <si>
    <t>10.1007/s11630-025-2134-1</t>
  </si>
  <si>
    <t>Effect of Permanent Magnetic Field on Premixed CH4 Flames</t>
  </si>
  <si>
    <t>Bilal, Muhammad; Gain, Bipro; Jin, Kairu; Tian, Zhenyu; Effect of Permanent Magnetic Field on Premixed CH4 Flames. Journal of Thermal Science, 2025, 34(3): 771-779. http://dx.doi.org/10.1007/s11630-025-2134-1</t>
  </si>
  <si>
    <t>JTS-24-0657.R1</t>
  </si>
  <si>
    <t>permanent magnetic field; PIV; CH4 flame structure; flame photometry; jet flame</t>
  </si>
  <si>
    <t>This study quantitatively examines the impact of magnetic fields on methane flame characteristics, specifically analyzing changes in flame height, width, and velocity. Using flame photography and Particle Image Velocimetry (PIV), the effects of varying magnetic field strengths (ranging from 25 to 45 mT) on flame behavior were measured across equivalence ratios (phi) from 0.8 to 2.0. The results reveal that applying a magnetic field increases flame height by up to 6.75% while reducing flame width by approximately 6% under a field strength of 45 mT at phi=2.0. Additionally, PIV data demonstrate a significant increase in upward flame velocity, with an observed enhancement of 20% at higher magnetic field intensities. The gradient magnetic field was found to reduce flame distortion, leading to a smoother flame profile. Compared to the control group (M0, with no magnetic field), these findings confirm that magnetic fields can effectively adjust flame properties. This study underscores the potential of magnetic fields in optimizing combustion processes.</t>
  </si>
  <si>
    <t>10.1007/s11630-025-2133-2</t>
  </si>
  <si>
    <t>Experimental Studies of RP-3 Partially Premixed Jet Flames</t>
  </si>
  <si>
    <t>Gain, Bipro; Daniel, Samuel; Bilal, Muhammad; Yousuf, Muhammad; Tian, Zhenyu; Experimental Studies of RP-3 Partially Premixed Jet Flames. Journal of Thermal Science, 2025, 34(3): 780-788. http://dx.doi.org/10.1007/s11630-025-2133-2</t>
  </si>
  <si>
    <t>JTS-24-0253.R1</t>
  </si>
  <si>
    <t>RP-3 combustion; soot formation mechanism; Raman spectroscopy; jet flame structure; flame temperature</t>
  </si>
  <si>
    <t>Soot nanoparticles produced during combustion exhibit diverse nanostructures, which are affected by different combustion parameters such as flame stoichiometry and temperature. This work focuses on characterizing RP-3 jet flame properties and exploring the intricate relationship between the effect of temperature and carbon formation. The observed flame length displayed a notable increase in proportion to the equivalence ratio's growth. The flame color underwent a great transformation, evolving from pale blue in fuel-lean conditions to bright green at stoichiometric levels, and to brilliant yellow under fuel-rich conditions. Through systematic sampling and thorough observation of soot morphology at different flame heights, there is a clear correlation between the height of the flame and the acceleration of carbon agglomerate growth. Furthermore, an insightful observation is presented wherein the rise in flame height leads to a gradual reduction in the contribution of surface growth to the overall soot particle size. These findings contribute significantly to the understanding of the complex interplay between combustion conditions and soot nanostructures. The trends in flame characteristics, coupled with insights into soot morphology, provide a foundation for comprehending the underlying mechanisms governing soot formation in RP-3 flames. These results contribute to the understanding of combustion dynamics, offering valuable perspectives for optimizing combustion processes and elucidating the environmental implications of flame-formed soot.</t>
  </si>
  <si>
    <t>10.1007/s11630-025-2131-4</t>
  </si>
  <si>
    <t>Smoke Exhaustion Characteristics and Critical Shaft Height of Natural Ventilation in Slope Tunnel Fires</t>
  </si>
  <si>
    <t>Liang, Chenchen; Yuan, Yanping; Yuan, Zhongyuan; Yu, Nanyang; Smoke Exhaustion Characteristics and Critical Shaft Height of Natural Ventilation in Slope Tunnel Fires. Journal of Thermal Science, 2025, 34(3): 789-800. http://dx.doi.org/10.1007/s11630-025-2131-4</t>
  </si>
  <si>
    <t>JTS-24-0551.R1</t>
  </si>
  <si>
    <t>tunnel fire; natural ventilation; critical shaft height; complete smoke exhaustion</t>
  </si>
  <si>
    <t>This paper investigated the smoke exhaustion characteristics and critical shaft height in a slope tunnel with naturally ventilated shafts based on reduced-scale tunnel experiments. The effects of longitudinal fire location, shaft setting, heat release rate (HRR) and tunnel slope on smoke exhaustion were studied. Experimental results show that the slope has great effect on smoke exhaustion. Moreover, the critical shaft height for complete smoke exhaustion of slope tunnels was studied theoretically and experimentally. The research indicates that the critical shaft height exhibits no dependency on the HRR. Notably, with the increasing of shaft length, the critical shaft height firstly decreases and then remains stable until it finally decreases to zero. Simultaneously, the critical shaft height increases with the increase of the slope and the distance between the shaft and the fire source. In addition, a theoretical model for predicting the critical shaft height was established and verified. The research results can provide some reference for the design of natural ventilation smoke exhaustion with shafts in slope tunnels.</t>
  </si>
  <si>
    <t>10.1007/s11630-025-2111-8</t>
  </si>
  <si>
    <t>Influence of Internal Bypass Conditions on the Matching Characteristics of Front and Rear Fans in the Three-Bypass Variable Cycle Engine</t>
    <phoneticPr fontId="4" type="noConversion"/>
  </si>
  <si>
    <t>Wang, Haoran; Zhao, Shengfeng; Luo, Qiaodan; Zhou, Shiji; Lu, Xin'gen; Influence of Internal Bypass Conditions on the Matching Characteristics of Front and Rear Fans in the Three-Bypass Variable Cycle Engine. Journal of Thermal Science, 2025, 34(3): 801-818. http://dx.doi.org/10.1007/s11630-025-2111-8</t>
  </si>
  <si>
    <t>JTS-24-0020.R1</t>
  </si>
  <si>
    <t>three-bypass variable cycle engine; front and rear fans; typical internal bypass condition; bypass ratio adjustment; matching characteristic</t>
  </si>
  <si>
    <t>In this study, a three-dimensional numerical investigation was conducted on the front and rear fans of a three-bypass variable cycle engine under various speeds and internal bypass conditions. The impact of internal bypass conditions and speeds on the matching characteristics of the front and rear fans, as well as the factors limiting the variation of bypass ratio, are summarized. The findings reveal that for near stall, design point, and near choke internal bypass conditions, the operating point of the front fan tends to move towards near-stall while that of the rear fan moves towards near-choke when increasing external bypass back pressure. At design speed, external bypass blockage is identified as a limiting factor for increasing the bypass ratio at the internal bypass design point. Additionally, blockage caused by a significant amount of low-energy fluid at the suction surface of the rear fan stator leads to rear fan stall which limits further increase in bypass ratio at external bypass near stall condition. Similarly, leakage flow overflow passage at the top section of first stage rotor blade in front fan results in front fan stall, which restricts decrease in bypass ratio at internal bypass near stall condition. As corrected speed decreases, there is an upper-left shift observed in the curve depicting variation in relative back pressure with respect to change in bypass ratio due to the phenomenon pre-surge and post-choke. This indicates increased air flow into external bypass resulting in higher values for lower speeds. Furthermore, limitation on further increase in bypass ratio at external bypass near stall condition with decreasing speed can be attributed to transition from rear fan stall to external bypass blockage.</t>
  </si>
  <si>
    <t>10.1007/s11630-025-2026-4</t>
  </si>
  <si>
    <t>Experimental and Numerical Investigation on Cooling and Aerodynamic Performance of Turbine Blade Ribbed Squealer Tip</t>
  </si>
  <si>
    <t>Liu, Zhao; Jia, Zhe; Xu, Yao; Feng, Zhenping; Experimental and Numerical Investigation on Cooling and Aerodynamic Performance of Turbine Blade Ribbed Squealer Tip. Journal of Thermal Science, 2025, 34(3): 819-833. http://dx.doi.org/10.1007/s11630-025-2026-4</t>
  </si>
  <si>
    <t>JTS-23-0465.R1</t>
  </si>
  <si>
    <t>tip structures; film cooling; aerodynamic loss; gas turbine</t>
  </si>
  <si>
    <t>As one of the hottest components of gas turbine, the blade tip is difficult to be cooled down for the complexity flow field in the tight tip clearance. The blade tip protection requires advanced tip structures. To develop new structures, the effect of ribs on blade squealer tip aerothermal performance and cooling performance were investigated. Ribbed squealers tips (1R, 2R and 3R, compared to the Basic case) were designed and their cooling ability under five coolant blowing ratios (M) were measured by the Pressure Sensitive Paint (PSP) technique, taking film cooling effectiveness (eta) as the criterion. Numerical method was validated and then was adopted to analyze the flow field and aerodynamic loss in the tip gap. The results indicated that the cooling coverage and eta increase with M for sufficient coolant supply. Compared to the Basic case, the eta on the middle section is higher while that on the trailing part is lower for the ribbed squealer tips. The flow field analysis showed that the coolant flows downstream to the trailing edge in the Basic case, bringing additional cooling protect to the downstream region. The ribs induce vortices behind them to involve the local and upstream coolant and prevent upstream coolant from flowing down, leading to the improvement in the local and the degradation in the downstream for the film cooling performance. The aerodynamic results pointed out that the ribbed squealer tips are superior to the Basic case in terms of the aerodynamic performance, even though the tip leakage mass flow of these cases are larger than that of the Basic case. The maximum reduction on pressure loss coefficient is 16.2% for the ribbed squealer tip.</t>
  </si>
  <si>
    <t>10.1007/s11630-025-2024-6</t>
  </si>
  <si>
    <t>Experimental and Numerical Study on the Trailing Edge Cutback Cooling Characteristics with POD Analysis</t>
  </si>
  <si>
    <t>Liu, Jiajie; Wang, Pengfei; Wang, Pei; Liu, Jun; Du, Qiang; Wang, Haohan; Wang, Zhiguo; Shen, Xin; Zhu, Junqiang; Experimental and Numerical Study on the Trailing Edge Cutback Cooling Characteristics with POD Analysis. Journal of Thermal Science, 2025, 34(3): 834-849. http://dx.doi.org/10.1007/s11630-025-2024-6</t>
  </si>
  <si>
    <t>JTS-24-0004.R1</t>
  </si>
  <si>
    <t>trailing edge cutback; film cooling; unsteady flow mixing; shedding vortices; Proper Orthogonal Decomposition (POD)</t>
  </si>
  <si>
    <t>This paper investigates the film cooling characteristics and flow structure of trailing edge cutback in turbine vanes, and explains the unsteady flow mixing mechanism of this cooling structure using Proper Orthogonal Decomposition (POD) method. The Delayed Detached Eddy Simulation (DDES) turbulence model was used to obtain detailed information about the velocity and temperature field for the POD method. To verify the accuracy of the numerical results, fast-response Pressure Sensitive Paint (PSP) and high-frequency Particle Image Velocimetry (PIV) experiments were also conducted, and the results achieved good agreement. As the blowing ratio increases, the effectiveness eta of the cutback's film cooling exhibits a increase-decrease-increase trend, with eta reaching its minimum point at around a blowing ratio (Mslot) of 0.75. Three kinds of coherent vortex structures are observed in the flow field at different blowing ratios. According to the analysis using the POD method, the first and second order modes of a Karman-like vortex street are observed in the vicinity of the wall at various blowing ratios. This coherent flow structure is directly related to the mixing intensity between the mainstream gas and the coolant. At Mslot=0.75, these modes had the highest energy ratio and formed a stable dominant coherent structure in the flow field. As the blowing ratio increases, the main characteristic modes in the temperature field gradually change, and the mode appears crescent-shaped when the effectiveness of film cooling is at its lowest. This paper combines the vortex structure of the flow field to explain the flow field feature distribution at the lowest effectiveness point eta and analyzes its impact on the film cooling characteristics of the protected surface.</t>
  </si>
  <si>
    <t>10.1007/s11630-025-2100-y</t>
  </si>
  <si>
    <t>Progress in the Application of Absorption Cycles</t>
  </si>
  <si>
    <t>Liu, Feng; Zhou, Jiyuan; Gong, Yutong; Lv, Yanlong; Sui, Jun; Progress in the Application of Absorption Cycles. Journal of Thermal Science, 2025, 34(3): 850-879. http://dx.doi.org/10.1007/s11630-025-2100-y</t>
  </si>
  <si>
    <t>JTS-24-0431.R2</t>
  </si>
  <si>
    <t>absorption cycle; absorption heat pump; absorption heat transformer; absorption refrigeration cycle; absorption power cycle; low-temperature heat utilization</t>
  </si>
  <si>
    <t>The absorption cycle is a promising technology for harnessing low-temperature heat, playing a crucial role in achieving the objectives of carbon peaking and carbon neutrality. As a significant element in distributed energy systems, the absorption cycle can utilize various types of low-grade heat to fulfill cooling, heating, and electrical energy demands. Therefore, it can be employed in diverse settings to unleash its substantial energy-saving potential. However, the widespread adoption of the absorption cycle is limited to specific scenarios. Hence, further efforts are needed to enhance its technological maturity, gain societal acceptance, and expand its application scope. Focusing on the utilization of different low-grade heat, this paper provides an overview of significant advancements in the application research of various absorption cycles, such as the absorption refrigeration cycle, absorption heat pump, absorption heat transformer, and the absorption power cycle. According to current research, absorption cycles play a critical role in energy conservation and reducing carbon dioxide emissions. They can be applied to waste heat recovery, heating, drying, energy storage, seawater desalination, refrigeration, dehumidification, and power generation, leading to substantial economic benefits. The paper also outlines the primary challenges in the current application of the absorption cycle and discusses its future development direction. Ultimately, this paper serves as a reference for the application research of the absorption cycle and aims to maximize its potential in achieving global carbon neutrality.</t>
  </si>
  <si>
    <t>10.1007/s11630-025-2034-4</t>
  </si>
  <si>
    <t>Technical-Economic Analysis and Optimization of Maisotsenko GT-ORC under Intercooling</t>
  </si>
  <si>
    <t>Shi, Qile; He, Weifeng; Yao, Zhaohui; Gao, Yanfei; Su, Pengfei; Han, Dong; Technical-Economic Analysis and Optimization of Maisotsenko GT-ORC under Intercooling. Journal of Thermal Science, 2025, 34(3): 880-898. http://dx.doi.org/10.1007/s11630-025-2034-4</t>
  </si>
  <si>
    <t>JTS-23-0293.R2</t>
  </si>
  <si>
    <t>Maisotsenko gas turbine cycle; intercooler; organic Rankine cycle; thermal efficiency; water consumption; the levelized cost of electricity</t>
  </si>
  <si>
    <t>The Maisotsenko gas turbine cycle (MGTC), integrated with a combined aftercooling and regenerative saturator, has the potential to challenge traditional wet air turbine cycles. However, its large water consumption limits its applicability. By integrating an intercooler and Organic Rankine Cycle (ORC) into the MGTC, this study proposes a comprehensive design of IMGT-ORC, which can adjust the water capacity of the saturator, and utilize the sensible heat of cooling water and the latent heat of evaporation in exhaust gas to achieve water and energy saving. Firstly, a sensitivity analysis was conducted to investigate the effects of various parameter variations on thermodynamic and economic indicators under different temperature drop ratios. Subsequently, a multi-objective optimization approach was employed to seek for an optimal balance between economic and environmental benefits. The results showed that either the intercooler or ORC integration can improve the thermal efficiency of the system. In the case of joint setting, the thermal efficiency is relatively increased by 6.89% and the water consumption is relatively reduced by 89.07%. Moreover, although high temperature drop ratio reduces the output of ORC, it enhances the energy efficiency of the top cycle. In terms of cost control, ORC integration may increase the levelized cost of electricity (LCOE) slightly, while the intercooler integration helps offset the increase. Finally, the optimization results show that using the optimal parameter combination can reduce the annual equivalent carbon dioxide emissions by 11 600 tons and the annual water consumption of the power plant by 251 027 tons.</t>
  </si>
  <si>
    <t>10.1007/s11630-025-2138-x</t>
  </si>
  <si>
    <t>Annual Performance Analysis of Solar Aided Coal-Fired Power Plant with and without Heat Storage under Various Policy Conditions</t>
  </si>
  <si>
    <t>Zhai, Rongrong; Chen, Yongan; Zhao, Yingxin; Yang, Yongping; Annual Performance Analysis of Solar Aided Coal-Fired Power Plant with and without Heat Storage under Various Policy Conditions. Journal of Thermal Science, 2025, 34(3): 899-912. http://dx.doi.org/10.1007/s11630-025-2138-x</t>
  </si>
  <si>
    <t>JTS-24-0470.R1</t>
  </si>
  <si>
    <t>different direct normal insolation (DNI); off-design operation; performance analysis; solar aided coal-fired power system</t>
  </si>
  <si>
    <t>Solar radiation and operation condition greatly influence solar aided coal-fired power generation (SACFPG) system. Based on a SACFPG system with its operating strategy considering both different direct normal insolation (DNI) and off-design load, a comprehensive criterion based on gray relation analysis considering the economic, thermal and environmental performance is proposed and used to evaluate of the annual performance of SACFPG system with/without storage under various policy conditions. It is found that solar subsidy, carbon tax, fuel price and the size of the solar field influence system's performance greatly. The results show that the initial investment of a SACFPG system is higher and the dynamic payback period is longer, but the addition of solar energy makes the total thermal efficiency higher and the environmental performance better. Specifically, the SACFPG system with storage has the highest thermal efficiency of 44.38% and the lowest CO2 emissions of 0.1114 kg/kWh. Under polices of solar subsidy and carbon tax, the economic performance is remedied. Therefore, according to the proposed comprehensive evaluation criteria, SACFPG system with storage is the highest at 0.667, followed by coal-fired plant and SACFPG without storage is the worst. With the development of technology, the costs of SACFPG systems would be lower, and the future of SACFPG is even brighter.</t>
  </si>
  <si>
    <t>10.1007/s11630-025-2118-1</t>
  </si>
  <si>
    <t>Dynamic Response Characteristics of Multi-Generation System Integrated with Gas and Heat Storage</t>
  </si>
  <si>
    <t>Wang, Xiaomeng; Duan, Liqiang; Zheng, Nan; Wang, Qiushi; Dynamic Response Characteristics of Multi-Generation System Integrated with Gas and Heat Storage. Journal of Thermal Science, 2025, 34(3): 913-935. http://dx.doi.org/10.1007/s11630-025-2118-1</t>
  </si>
  <si>
    <t>JTS-24-0664.R1</t>
  </si>
  <si>
    <t>multi-generation system; energy storage; methanol to hydrogen; load-following; dynamic analysis</t>
  </si>
  <si>
    <t>In this paper, a new multi-generation system, incorporating solid oxide fuel cell (SOFC), gas turbine (GT), lithium bromide chiller, gas and heat storage components is proposed to address the issues of volatility in user load and energy source input and mismatching between supply and demand. The dynamic model and control strategy of the system are established, and the system dynamic characteristics in response to solar DNI and external load disturbances are studied. The system can rapidly adjust the key output and input parameters to realize a new supply-demand balance in a shorter period of time by multiple PID control methods. The response processes of two combined cooling, heating and power (CCHP) systems with and without gas storage to cope with load changes are compared. The results show that the CCHP system with gas storage can effectively shorten the response time of load following. The solar collector and the SOFC-GT can reach a new equilibrium within a few tens of seconds under the controller. The response time of the methanol reactor is longer compared to those of solar collector and the SOFC-GT, taking several minutes to stabilize. When the cooling and heating load change, the system can adjust the output to the demand value within 500 and 260 seconds.</t>
  </si>
  <si>
    <t>10.1007/s11630-025-2085-6</t>
  </si>
  <si>
    <t>Development of a Capacity Allocation Model for the Multi-Energy Hybrid Power System</t>
    <phoneticPr fontId="4" type="noConversion"/>
  </si>
  <si>
    <t>Fu, Jinming; Zeng, Guang; Ji, Yang; Zhou, Anqi; Development of a Capacity Allocation Model for the Multi-Energy Hybrid Power System. Journal of Thermal Science, 2025, 34(3): 936-952. http://dx.doi.org/10.1007/s11630-025-2085-6</t>
  </si>
  <si>
    <t>JTS-23-0523.R1</t>
  </si>
  <si>
    <t>capacity allocation model; multi-energy complementary; hybrid energy power system; planning scenario; energy storage ratio</t>
  </si>
  <si>
    <t>The application of multi-energy hybrid power systems is conducive to tackling global warming and the low-carbon transition of the power system. A capacity allocation model of a multi-energy hybrid power system including wind power, solar power, energy storage, and thermal power was developed in this study. The evaluation index was defined as the objective function, formulated by normalizing the output fluctuation, economic cost, and carbon dioxide emissions. Calculations under different initial conditions and output electric power scenarios were carried out with genetic algorithm. The capacity allocation model was validated with the literature results, with errors of less than 5%. Results indicate that the capacity allocation modes of the multi-energy hybrid power system can be divided into thermal power dominated mode, multi-energy complementary mode, and renewable power dominated mode. In addition, the division of capacity allocation modes is not affected by the weather conditions and energy storage ratio. The capacity factor decreases from 0.4 to 0.24 as the power system changes from the thermal power dominated mode to the renewable power dominated mode. When the output electric power is 240 MW, 300 MW, and 340 MW, the optimal energy storage ratio is 10%, 18%, and 16%, respectively. The model developed in this study not only enriches the theory of multi-energy complementary power generation but also guides the engineering design of the wind-photovoltaics-thermal-storage system targeting smart grid and be beneficial for the middle-long-term planning of the green and low-carbon transition of the power system.</t>
  </si>
  <si>
    <t>10.1007/s11630-025-2109-2</t>
  </si>
  <si>
    <t>Heat Load Prediction of Building Rooms Using Only the Whole Building Data via Heat Allocation Approach</t>
    <phoneticPr fontId="4" type="noConversion"/>
  </si>
  <si>
    <t>Tan, Xin; Wang, Yahui; Sun, Guoxin; Wu, Linfeng; Yu, Qihui; Yu, Yongheng; Heat Load Prediction of Building Rooms Using Only the Whole Building Data via Heat Allocation Approach. Journal of Thermal Science, 2025, 34(3): 953-969. http://dx.doi.org/10.1007/s11630-025-2109-2</t>
  </si>
  <si>
    <t>JTS-24-0073.R1</t>
  </si>
  <si>
    <t>heat load forecasting; separate rooms; heat allocation; building energy consumption simulation</t>
  </si>
  <si>
    <t>The next-generation heating systems, crucial for rational heat distribution and refined management, rely heavily on accurate zone-specific heat load predictions. This paper introduces a method for rapid zone-specific heat load prediction based on heat consumption allocation and data-driven techniques. The approach involves predicting the overall heat load of the building and then redistributing the total heat according to a heat consumption matrix. This eliminates the need for real-time data collection from each room, resulting in cost savings on hardware and improved computational efficiency. The overall building heat load data is obtained through a data-driven algorithm, while the heat consumption matrix is constructed through energy software simulation analysis. Using Building 2 in the Baotou Industrial Park, China, as a case study, the paper analyzes the differences between actual measurements and room estimates. Experimental results indicate an average error of 7.02% for the proposed estimation method. Although not achieving high precision (&gt;95%) in heat load prediction, this level of accuracy is deemed sufficient to meet the requirements of feedforward control.</t>
  </si>
  <si>
    <t>10.1007/s11630-025-2115-4</t>
  </si>
  <si>
    <t>Preparation and Densification Behaviour of Magnesia-Nitrate Salt Composite Phase Change Material Fabricated by Cold Sintering Technology for Low and Medium Temperature Thermal Energy Storage</t>
  </si>
  <si>
    <t>Li, Chuan; Han, Li; Li, Qi; Du, Yanping; Wu, Yuting; Preparation and Densification Behaviour of Magnesia-Nitrate Salt Composite Phase Change Material Fabricated by Cold Sintering Technology for Low and Medium Temperature Thermal Energy Storage. Journal of Thermal Science, 2025, 34(3): 970-981. http://dx.doi.org/10.1007/s11630-025-2115-4</t>
  </si>
  <si>
    <t>JTS-23-0556.R1</t>
  </si>
  <si>
    <t>cold sintering approach; phase change composite; densification; thermal cycle; thermal energy storage</t>
  </si>
  <si>
    <t>Cold sintering as a new technology for the fabrication of ceramic composites could overcome the shortcomings of traditional high temperature sintering approach and achieve dense structure in the composite at a relatively low temperature (&lt;200 degrees C). In this work, a shape stabilization phase change composite is fabricated and investigated by dint of such new fabrication approach, in which a mixed nitrate salt of NaNO3-KNO3 is used as phase change material and magnesia powder is acted as structure skeleton. Using of deionized water as sintering additive, the effects of sintering agent content, sintering temperature, uniaxial pressure and time on the composite microstructure characteristics and macroscopic properties are evaluated. The results show that the liquid salt could be effectively accommodated in the magnesia skeleton, forming a dense and stable structure in the composite. There is existence of optimal cold sintering parameters at which a benign combination of mechanical strength and thermal cycling performance could be attained in the composite. Under the sintering temperature of 150 degrees C, duration time of 8 min, uniaxial pressure of 150 MPa, and water mass content of 7%, the fabricated composite exhibits a heat storage density of 610 kJ/kg at its potential utilization temperature range of 30 degrees C-580 degrees C and a compressive strength over 240 MPa with a dense density higher than 98%, demonstrating that it can be a viable alternative used in thermal energy storage domains.</t>
  </si>
  <si>
    <t>10.1007/s11630-025-2145-y</t>
  </si>
  <si>
    <t>Experimental and Numerical Study of the 8°C Phase-Change Cooling Storage in Combined Cooling, Heating, and Power (CCHP) System</t>
  </si>
  <si>
    <t>Li, Mengfei; Feng, Lejun; Lei, Zhenbin; Huang, Weijia; Experimental and Numerical Study of the 8°C Phase-Change Cooling Storage in Combined Cooling, Heating, and Power (CCHP) System. Journal of Thermal Science, 2025, 34(3): 982-995. http://dx.doi.org/10.1007/s11630-025-2145-y</t>
  </si>
  <si>
    <t>JTS-24-0394.R1</t>
  </si>
  <si>
    <t>combined cooling, heating, and power system; phase change material plate; phase-change cooling storage system; energy storage efficiency</t>
  </si>
  <si>
    <t>In this study, the influence of the phase-change cooling storage system on integrating and controlling of the combined cooling, heating, and power system was analyzed through experiments and computational fluid dynamics simulations. The model of three-dimensional phase change material plate and cold storage tank was established and verified. The phase change material selected in this study is a eutectic salt with a phase change temperature of 8 degrees C. The thermodynamic performance of the cold storage tank filled with phase change material plates was calculated, and the energy storage and release efficiency of the phase-change cooling storage system was analyzed. The results indicate that the phase change process correlates positively with the heat transfer fluid flow rate. The heat transfer fluid flow rates of 1.2 m3/h, 1.6 m3/h, and 2.0 m3/h all allow the phase change material within the encapsulation module to completely solidify within 8 hours; the flow rate required for melting is not less than 2.0 m3/h, and the highest energy storage efficiency is up to 72%. Considering the thermodynamic performance of the phase-change cooling storage system, it is recommended to use a heat transfer fluid flow rate of 1.6 m3/h for the cooling charge process and 2.0 m3/h for the cooling release process.</t>
  </si>
  <si>
    <t>10.1007/s11630-025-2144-z</t>
  </si>
  <si>
    <t>Effects of SiO2 and MgO on the Thermophysical and Mechanical Properties of Al/Al2O3 Composites and Their Compatibility with Al-Si Alloys</t>
    <phoneticPr fontId="4" type="noConversion"/>
  </si>
  <si>
    <t>Zhang, Zhilei; Xue, Rongxin; Zhang, Ruiying; Zhao, Ge; Liang, Yahong; Yan, Suying; Effects of SiO2 and MgO on the Thermophysical and Mechanical Properties of Al/Al2O3 Composites and Their Compatibility with Al-Si Alloys. Journal of Thermal Science, 2025, 34(3): 996-1007. http://dx.doi.org/10.1007/s11630-025-2144-z</t>
  </si>
  <si>
    <t>JTS-24-0594.R1</t>
  </si>
  <si>
    <t>Al/Al2O3 composites; SiO2-MgO sintering aids; comprehensive performance; compatibility; atomic diffusion</t>
  </si>
  <si>
    <t>Al/Al2O3 is crucial encapsulation composites used in solar thermal storage systems. Al/Al2O3 composites with varying SiO2 and MgO contents were prepared using Al powder and Al2O3 powder as raw materials, with SiO2 and MgO as sintering aids, through a cold-press sintering method. The latent heat, thermal conductivity, and bending strength of the composites were measured. The microstructure of the composites and their compatibility with Al-Si (88%-12% in weight) alloy were observed and analyzed. The relationship between thermal properties, mechanical properties, compatibility, and microstructure was investigated. The results show that as the SiO2 content increases and the MgO content decreases, the comprehensive performance of the composites first improves and then decreases. The composites exhibit the best comprehensive performance when the mass contents of SiO2 and MgO are both 1%, with a bending strength of 79.645 MPa, thermal conductivity of 23.903 W/(mK), and a latent heat of 93.61 J/g. In the compatibility experiment, as the number of thermal cycles increases, the diffusion distance of Si atoms in the composite first increases and then stabilizes, maintaining a distance of approximately 150 mu m, indicating good compatibility.</t>
  </si>
  <si>
    <t>10.1007/s11630-025-2078-5</t>
  </si>
  <si>
    <t>Numerical Simulation Analysis of the Fracture Network Geometric Characteristics' Influences on the Hydrothermal Coupling Field and the Equivalent Thermal Conductivity of Tunnelling Fractured Rock</t>
  </si>
  <si>
    <t>Zhao, Kaiming; Yuan, Yanping; Jiang, Fujian; Cao, Xiaoling; Ji, Wenhui; Peng, Yi; Numerical Simulation Analysis of the Fracture Network Geometric Characteristics' Influences on the Hydrothermal Coupling Field and the Equivalent Thermal Conductivity of Tunnelling Fractured Rock. Journal of Thermal Science, 2025, 34(3): 1008-1036. http://dx.doi.org/10.1007/s11630-025-2078-5</t>
  </si>
  <si>
    <t>JTS-24-0116.R1</t>
  </si>
  <si>
    <t>equivalent thermal conductivity; tunnel excavation; excavation damage zone; fracture network; hydrothermal field</t>
  </si>
  <si>
    <t>Tunnels in high geothermal and water-rich areas usually encounter thermal damage and water seepage problems during the tunnel construction period. Understanding the interaction between seepage and heat transfer in the surrounding rock of the tunnel is an important prerequisite for safe tunnel construction and environmental protection. This study established the tunnelling fractured rock models by using the discrete fracture network method and numerically explored the effects of geometric characteristics of fracture network and geological factors on the hydrothermal field of the rock. By designing orthogonal experiments and analyzing orthogonal cases, the changes of rock equivalent thermal conductivity (ETC) under the combined action of multiple factors were investigated. The priority of each influencing factor on ETC is in the following order: fracture inclination, fracture intensity, water temperature, water head, fracture roughness and fracture aperture. The weighted contribution rates of each factor to the ETC are 30.6%, 24%, 18.5%, 15.5%, 6% and 5.3%, respectively. Finally, a formula including all factors to determine the equivalent thermal conductivity was proposed. The results of this study can provide reference and guidance for quantifying surrounding rock heat transfer during the construction period of high geothermal tunnels.</t>
  </si>
  <si>
    <t>10.1007/s11630-025-2121-6</t>
  </si>
  <si>
    <t>Experimental Investigation on High-Temperature Condensation Heat Transfer and Flow Characteristics of Organic Fluid Used in Heat Pump</t>
  </si>
  <si>
    <t>Wu, Zhantao; Xia, Yangkai; Luo, Xianglong; Liang, Yingzong; Chen, Jianyong; He, Jiacheng; Yang, Zhi; Chen, Ying; Experimental Investigation on High-Temperature Condensation Heat Transfer and Flow Characteristics of Organic Fluid Used in Heat Pump. Journal of Thermal Science, 2025, 34(3): 1037-1059. http://dx.doi.org/10.1007/s11630-025-2121-6</t>
  </si>
  <si>
    <t>JTS-24-0180.R1</t>
  </si>
  <si>
    <t>condensation; organic Rankine fluid; high-temperature heat pump; HTC; flow characteristic</t>
  </si>
  <si>
    <t>Advancements in high-temperature heat pump technology are pivotal for achieving global carbon neutrality goals, with the working fluid's heat transfer and flow properties being crucial for efficient condenser design. Nevertheless, research on high-temperature condensation of organic fluids is sparse, necessitating the development of accurate correlations for heat transfer and flow characteristics. This study emphasizes experimental research on R245fa's condensation heat transfer and pressure drop within a 40 degrees C-110 degrees C saturation temperature range inside a plain tube with a 9-mm internal diameter. Sensitivity analysis highlighted the differences in condensation characteristics between high and low temperatures, and influencing mechanisms are revealed. Then, the measured data are employed to assess the accuracy of previous correlations. Based on the importance factor analysis result, adjustments are made to Reynolds number and flow regime boundaries. Finally, the correlations incorporating high temperature condensation of R245fa are developed, yielding a decrease in deviation from 17.6% to 7.23% for heat transfer and from 15.1% to 7.51% for frictional pressure drop gradient. Utilizing the newly developed models, 877 data points across 14 working fluids are predicted, results in a decrease in deviation from 18.85% to 10.65% for heat transfer coefficient, indicating a significant improvement in both accuracy and generality of the developed correlations.</t>
  </si>
  <si>
    <t>10.1007/s11630-025-2129-y</t>
  </si>
  <si>
    <t>Influence of Crosswind on Evaporation Mass Transfer and Heat Exchange in High-Level Water-Collecting Natural-Draft Wet Cooling Towers</t>
  </si>
  <si>
    <t>Zhang, Lei; Zhou, Jun; Yuan, Wei; Zuo, Simeng; Influence of Crosswind on Evaporation Mass Transfer and Heat Exchange in High-Level Water-Collecting Natural-Draft Wet Cooling Towers. Journal of Thermal Science, 2025, 34(3): 1060-1072. http://dx.doi.org/10.1007/s11630-025-2129-y</t>
  </si>
  <si>
    <t>JTS-24-0643.R1</t>
  </si>
  <si>
    <t>crosswind; high-level water collection wet cooling tower; evaporation mass transfer; thermal performance; self-reflux</t>
  </si>
  <si>
    <t>High-level water-collecting natural-draft wet cooling towers (HNDWCTs) are commonly employed in super-large thermal and nuclear power units. However, research on the effects of crosswinds is still in the exploratory stage. This paper focuses on the fill packing zone and investigates the influence of various crosswind speeds (ranging from 1 m/s to 18 m/s) on convective and evaporation heat transfer processes in the cooling tower. The results indicate that evaporation heat transfer contributes 90% of the total, asserting a predominant role in the thermal performance of the cooling towers. Therefore, this study examines the impact of crosswinds on evaporation mass transfer in HNDWCTs. It has been observed that the self-reflux in high humidity region under low wind speeds is the root cause of generating low mass transfer driving force region. As wind speed exceeds 9 m/s, the high-humidity reflux transitions to low-humidity reflux, which makes the local mass transfer driving force rise back up, and helps to promote the evaporation mass transfer process. This transition mitigates the negative impact of crosswinds, resulting in the stabilization of the evaporation mass transfer and heat exchange reduction at approximately 60%.</t>
  </si>
  <si>
    <t>10.1007/s11630-025-2127-0</t>
  </si>
  <si>
    <t>Experimental Study on Heat Transfer Characteristics of Supercritical CO2 under Natural Circulation Loop</t>
  </si>
  <si>
    <t>Hong, Rui; Yuan, Baoqiang; Du, Wenjing; Experimental Study on Heat Transfer Characteristics of Supercritical CO2 under Natural Circulation Loop. Journal of Thermal Science, 2025, 34(3): 1073-1090. http://dx.doi.org/10.1007/s11630-025-2127-0</t>
  </si>
  <si>
    <t>JTS-24-0294.R1</t>
  </si>
  <si>
    <t>supercritical fluid; natural circulation loop; heat transfer correlation; experimental investigation</t>
  </si>
  <si>
    <t>The heat transfer characteristics of supercritical carbon dioxide (SCO2) based on natural circulation loop (NCL) are investigated experimentally. A comprehensive analysis is conducted on the impact of single-factor variations in inlet temperature, heat flux, operating pressure, and mass flux on the heat transfer characteristics of SCO2. The results indicate that heat transfer deterioration (HTD) more easily occurs when the inlet temperature exceeds the pseudo-critical temperature. Moreover, the peak of deterioration shifts upstream in the heated section with the increase of heat flux. The inner wall temperature rises with an increase in operating pressure, while it falls with the increase of mass flux. Through an exhaustive analysis of the buoyancy parameter Bo*, it is deduced that buoyancy effect exerts a pivotal influence on the heat transfer process. An improved buoyancy parameter Bo*(adv) is proposed, enabling precise anticipation of variations in heat transfer coefficients under both normal and deteriorated heat transfer scenarios. Based on experimental data, a novel heat transfer correlation suitable for SCO2 heat transfer in natural circulation is proposed. This new correlation exhibits a more satisfactory predictive accuracy compared to previous correlations; 98.31% and 76.58% of the new correlation predictions under normal heat transfer (NHT) and HTD are within +/- 20% error range. The research results have significant guiding implications for theoretical research and prediction correlation of HTD phenomenon. This establishes the theoretical groundwork for the implementation of SCO2 natural circulation in Fourth Generation Nuclear Reactors.</t>
  </si>
  <si>
    <t>10.1007/s11630-025-2135-0</t>
  </si>
  <si>
    <t>Long-Term Performance Investigation on Seasonal Heat Storage of U-Type Backfill Heat Exchangers in Mine Stopes Coupling a Solar-Assisted Heat Pump</t>
  </si>
  <si>
    <t>Zhang, Bo; Wu, Zhiqiang; Liu, Lang; Huan, Chao; Zhao, Yujiao; Wang, Mei; Wang, Xueli; Zhang, Xiaoyan; Long-Term Performance Investigation on Seasonal Heat Storage of U-Type Backfill Heat Exchangers in Mine Stopes Coupling a Solar-Assisted Heat Pump. Journal of Thermal Science, 2025, 34(3): 1091-1116. http://dx.doi.org/10.1007/s11630-025-2135-0</t>
  </si>
  <si>
    <t>JTS-24-0590.R1</t>
  </si>
  <si>
    <t>U-type backfill heat exchangers; seasonal heat storage; TRNSYS simulation; solar-assisted heat pump system</t>
  </si>
  <si>
    <t>The mined-out areas formed by ore extraction have promoted the development of seasonal energy storage technology in underground spaces. Currently, most studies on the heat storage/release performance of backfills with embedded heat exchange pipes have idealized the operating conditions, such as constant fluid inlet temperature and flow rate. However, actual operating conditions are influenced by many factors like weather conditions, surface equipment, and heat load fluctuations, making them unstable. Therefore, this paper constructs a solar-assisted heat pump coupled mine backfill body heat storage system (SAHP-MBBHSs) based on TRNSYS simulation software and verifies the accuracy of the backfill heat exchangers (BFHEs) model through experiments. Considering the influence of various external factors on the operating conditions, we investigated the long-term seasonal heat storage/release performance of the BFHEs, focusing on the effects of solar collector area, U-tube spacing, thermal conductivity of backfill materials, and heat storage start/stop time. The results show that reducing the U-tube spacing increases the fluctuation amplitude of the average temperature of the backfill body, with the maximum average fluctuation amplitude difference reaching 16.6 degrees C between the 11th and 15th years. Delaying the onset of thermal storage reduces the storage effectiveness of the U-BFHEs, while increasing the heat release effectiveness. During the thermal storage/release interval, heat loss to the surrounding rock does not exceed 4.7%, with the minimal overall impact. The thermal conductivity of the backfill body has the greatest effect on the heat transfer effectiveness of U-BFHEs, increasing from 1 Wm-1K-1 to 2 Wm-1K-1 resulting in respective increases of 58.8% and 39.2% in the heat transfer effectiveness during the 15th year of thermal storage/release. The total heat storage-release effectiveness of the U-BFHEs does not exceed 43.7%, indicating significant room for improvement. Utilizing seasonal thermal storage in the backfill body can effectively enhance the heating performance of SAHP-MBBHSs, with the maximum average APF and HSPF values reaching 3.85 and 5.43, respectively, during the 11th-15th years of operation, maintaining high efficiency even after long-term operation.</t>
  </si>
  <si>
    <t>10.1007/s11630-025-2105-6</t>
  </si>
  <si>
    <t>Performance Analysis of a Transcritical-Carbon-Dioxide Heat Pump-Driven Deep-Dehumidification System Using Ionic Liquid Desiccant</t>
  </si>
  <si>
    <t>Yang, Bai; Wang, Yikai; Cao, Bowen; Yin, Yonggao; Zhang, Fan; Wang, Xinming; Performance Analysis of a Transcritical-Carbon-Dioxide Heat Pump-Driven Deep-Dehumidification System Using Ionic Liquid Desiccant. Journal of Thermal Science, 2025, 34(3): 1117-1128. http://dx.doi.org/10.1007/s11630-025-2105-6</t>
  </si>
  <si>
    <t>JTS-24-0378.R1</t>
  </si>
  <si>
    <t>transcritical-carbon-dioxide heat pump; ionic liquid desiccant; deep dehumidification; performance analysis</t>
  </si>
  <si>
    <t>Traditional salt solutions, due to their susceptibility to crystallization and corrosion, can be replaced by ionic liquids (ILs) to enhance the effectiveness of liquid desiccant dehumidification systems. This study proposes integrating a transcritical-carbon-dioxide heat pump (TCHP) with an IL dehumidification cycle, thereby providing both cooling and heating for IL under large temperature differentials. Thermodynamic analysis is conducted to investigate the influence of key design parameters. The findings reveal that the TCHP is capable of handling the significant temperature rise during IL regeneration. The evaporation temperature is the key factor for matching the supply and demand of cooling and heating in the system. The self-circulation ratio of the solution is limited by the regeneration temperature. When the initial air humidity ratio is 8.0 g/kg and the supply air humidity ratio is 1.0 g/kg, the proposed system's total heat COP is 31.9% higher than that of the reference systems.</t>
  </si>
  <si>
    <t>10.1007/s11630-025-2146-x</t>
  </si>
  <si>
    <t>Activate Radiative Cooling Technology for Data Center Cooling and Energy Efficiency Analysis</t>
  </si>
  <si>
    <t>Wang, Lu; Li, Haibin; Liu, Hong; Chen, Xiaoxuan; Chen, Liang; Li, Zhen; Activate Radiative Cooling Technology for Data Center Cooling and Energy Efficiency Analysis. Journal of Thermal Science, 2025, 34(3): 1129-1147. http://dx.doi.org/10.1007/s11630-025-2146-x</t>
  </si>
  <si>
    <t>JTS-24-0636.R1</t>
  </si>
  <si>
    <t>data center cooling; radiative cooling; radiative cooler structure; energy saving; system simulation</t>
  </si>
  <si>
    <t>The rapid expansion of data centers has significantly increased energy consumption, with cooling systems accounting for about 40% of total use. Utilizing natural ambient cooling sources provides a simple and effective approach to enhancing energy efficiency. Radiative cooling (RC), though an emerging solution that can considerably reduce energy use, faces challenges in data centers due to the complex, multi-level nature of cooling systems, requiring careful adaptation across different scales, which hinders its widespread adoption in data centers. In this study, we designed radiative coolers for data center cooling systems to enhance efficiency, and then proposed an RC system integrating these structures and analyzed its energy-saving performance. The cooling properties of a real radiative cooling film applied to the cooler surface were experimentally tested, and the data were used for the simulation analysis of the proposed coolers. Five different radiative cooler structures were designed and optimized, and we conducted a comprehensive multi-level performance analysis of the optimized structures, including operational parameters such as flow rate and temperature, as well as the impact of location, climate, and regional adaptability. Subsequently, a novel hybrid cooling system incorporating radiative coolers for data centers was proposed. Comparative studies across different climate zones in China demonstrated that this hybrid system delivers substantial energy savings compared to traditional vapor-compression systems. Results showed that in Beijing, Urumqi, and Guangzhou, the annual temperature difference between the inlet and outlet of the radiative cooler ranges from 2.40 degrees C to 3.28 degrees C, making it feasible for radiative cooling throughout the year in most parts of China. The annual Power Usage Effectiveness (PUE) in Beijing using the novel RC system is 1.19, with an increase in Energy Efficiency Ratio (EER) of 60.74%. This study may contribute to the development of green, energy-efficient cooling technologies for future data centers.</t>
  </si>
  <si>
    <t>10.1007/s11630-025-2159-5</t>
  </si>
  <si>
    <t>Endothermic Performances of Fe- and Mn-modified Carbide Slags in CaCO3/CaO Thermochemical Heat Storage Cycles</t>
  </si>
  <si>
    <t>Yu, Hao; Wang, Weiran; Bian, Zhiguo; Ma, Xiaotong; Lu, Xiao; Chang, Long; Zhang, Wan; Endothermic Performances of Fe- and Mn-modified Carbide Slags in CaCO3/CaO Thermochemical Heat Storage Cycles. Journal of Thermal Science, 2025, 34(4): 1149-1161. http://dx.doi.org/10.1007/s11630-025-2159-5</t>
  </si>
  <si>
    <t>JTS-24-0675.R1</t>
  </si>
  <si>
    <t>thermochemical heat storage; CaCO3/CaO cycle; carbide slag; Fe modification; Mn modification</t>
  </si>
  <si>
    <t>The modification with dark metallic oxide is identified as the crucial strategy to enhance optical absorptions of calcium-based materials for the direct solar-driven thermochemical energy storage. The effect of modification on the heat release behavior in carbonation of calcium-based material has been widely investigated, but its effect on the heat storage behavior in calcination is lacking of sufficient research, typically for low-cost calcium resource such as carbide slag. The Fe-modified and Mn-modified carbide slags for CaCO3/CaO heat storage were synthesized and their optimum decomposition temperatures, effective heat storage conversions, heat flows and heat storage rates in endothermic stage were investigated. Although the Fe modification exacerbates the CaO sintering due to the formation of Ca2Fe2O5, that is still effective in reducing the regeneration temperature of CaO in CaCO3/CaO cycles. The Mn modification enhances significantly sintering resistance by forming the CaMnO3 and its transformation into Ca2MnO4. The effective heat storage conversion of Mn-modified carbide slag after 30 cycles is 3.2 times as high as that of untreated carbide slag. Mn-modified carbide slag exhibits the lowest regeneration temperature and the highest heat storage rate after cycles. The loose and stable porous structure of Mn-modified carbide slag contributes to its superior endothermic performance. Therefore, Mn-modified carbide slag seems to be the potential candidate for calcium looping thermochemical heat storage.</t>
  </si>
  <si>
    <t>10.1007/s11630-025-2172-8</t>
  </si>
  <si>
    <t>Collaborative Improvement on Thermo-Physical Properties of Ternary Carbonate Nanocomposites for Thermal Energy Storage in Concentrating Solar Power Systems</t>
  </si>
  <si>
    <t>Mao, Shuai; An, Zhoujian; Du, Xiaoze; Wang, Sen; Li, Lu; Mombeki Pea, Hamirjohan; Zhang, Dong; Collaborative Improvement on Thermo-Physical Properties of Ternary Carbonate Nanocomposites for Thermal Energy Storage in Concentrating Solar Power Systems. Journal of Thermal Science, 2025, 34(4): 1162-1176. http://dx.doi.org/10.1007/s11630-025-2172-8</t>
  </si>
  <si>
    <t>JTS-24-0336.R1</t>
  </si>
  <si>
    <t>two-step solution method; nanocomposite; specific heat capacity; thermal conductivity</t>
  </si>
  <si>
    <t>Thermal storage is a key technology in concentrating solar thermal power (CSP) system, which can provide continuous and stable high quality electricity, improve the efficiency of the power system and extend the system life. Molten salt is an important material for heat storage and heat transfer in solar thermal power generation, the addition of nanoparticles can synergistically and effectively enhance both specific heat capacity and thermal conductivity. In this study, a base salt with mass percentage of 31.5% Na2CO3-31.5% Li2CO3-37% K2CO3 was employed. SiO2 nanoparticles with varying particle sizes, different concentrations of SiO2 and Al2O3, as well as composite nanoparticles, were dispersed in a salt solution to create ternary carbonate nanofluids using a two-step solution method. The melting point, specific heat capacity, crystal structure, and surface microstructure of nanofluids were measured using a differential scanning calorimeter, X-ray diffractometer and scanning electron microscope, respectively. The results show that among the selected nanoparticles, SiO2 nanoparticles are the most effective at enhancing the specific heat capacity and thermal conductivity of the ternary carbonates. The mass addition of 1.0% of 30 nm SiO2 results in 83.5% increase in specific heat capacity in the solid phase and 159.4% increase in the liquid phase compared to pure ternary carbonates, and the thermal conductivity increases by 20.8%. Meanwhile, scanning electron microscopy has revealed the formation of rod-like nanostructures after adding nanoparticles to ternary carbonates. XRD results confirm that there are no chemical reactions between ternary carbonates and the added nanoparticles. After exposure to a constant high temperature of 600 degrees C for 100 h and undergoing 100 cycles of large temperature differences (ranging from room temperature to 600 degrees C), the thermophysical properties of this composite material remain relatively stable, demonstrating good long-term and heating-cooling cycle thermal stability.</t>
  </si>
  <si>
    <t>10.1007/s11630-025-2179-1</t>
  </si>
  <si>
    <t>Energy Management Strategy for a Thermal Storage Air Source Heat Pump System based on Thermal Storage/Release and Energy Efficiency Analysis</t>
  </si>
  <si>
    <t>Yu, Qihui; Deng, Rongsheng; Zhang, Jianlong; Qin, Ripeng; Hao, Xueqing; Sun, Guoxin; Energy Management Strategy for a Thermal Storage Air Source Heat Pump System based on Thermal Storage/Release and Energy Efficiency Analysis. Journal of Thermal Science, 2025, 34(4): 1177-1191. http://dx.doi.org/10.1007/s11630-025-2179-1</t>
  </si>
  <si>
    <t>JTS-24-0365.R1</t>
  </si>
  <si>
    <t>air source heat pump (ASHP); thermal energy storage; heating capacity; economy</t>
    <phoneticPr fontId="4" type="noConversion"/>
  </si>
  <si>
    <t>Air source heat pump has insufficient heating performance under the low ambient temperature conditions; meanwhile, the thermal storage device in heat pump system has a wide range of application. This study proposes a thermal storage air source heat pump heating system (HSASHP) with a novel structure, and has established both the mathematical models and simulation models of each component of the single-stage and the thermal storage air source heat pump heating systems in MATLAB/Simulink respectively, with three operation modes proposed for the latter (i.e., the thermal storage air source heat pump heating system); by using the outdoor ambient temperature during the heating period in Baotou, China, the heating capacity of the two heat pump systems are simulated and the economy of both systems' operation are investigated. The results show that within a 7-day heating period, the total heat production of the thermal storage heat pump unit and the single-stage heat pump unit is 442.58 kWh and 355.68 kWh, respectively, with HSASHP 24% higher; the average heating Coefficient of Performance (COP) of the two heat pump units is 2.11 and 1.51, respectively, with HSASHP 39.74% higher; the power consumption of the two heat pump units is 202.74 kWh and 239.74 kWh, respectively, with HSASHP 15.44% lower. These all illustrate the effectiveness of the new structure in improving the performance of heat pump units. However, the total power consumption and operational economy of both air source heat pump heating systems do not differ significantly.</t>
  </si>
  <si>
    <t>10.1007/s11630-025-2185-3</t>
  </si>
  <si>
    <t>Heat Storage and Release Properties of Double-Layer Casing Cascaded Latent Heat Storage System Embedded in the Mine Backfill Body</t>
  </si>
  <si>
    <t>Zhao, Yujiao; Zhang, Hailong; Liu, Lang; Lu, Xueying; Zhang, Bo; Zhang, Xiaoyan; Wang, Mei; Heat Storage and Release Properties of Double-Layer Casing Cascaded Latent Heat Storage System Embedded in the Mine Backfill Body. Journal of Thermal Science, 2025, 34(4): 1192-1210. http://dx.doi.org/10.1007/s11630-025-2185-3</t>
  </si>
  <si>
    <t>JTS-24-0520.R1</t>
  </si>
  <si>
    <t>cascaded latent heat storage; backfill body; double casing; numerical simulation</t>
  </si>
  <si>
    <t>Latent heat storage technology plays a critical role in storing and utilizing geothermal energy. By combining cascaded phase change materials (PCM) with mine filling technologies, mine geothermal energy can be stored thermally more effectively. Therefore, this paper designed a physical model of double casing cascaded latent heat storage (CLHS) system in mine. Paraffin RT28 and RT35 were encapsulated in annular gap 1 and annular gap 2, respectively, and this backfill mode was defined as Case 1. The scheme whose backfill sequences of the two PCM were exchanged is defined as Case 2. The heat transfer process of backfill body and PCM was simulated and analyzed by using FLUENT software, and compared with the single stage latent heat storage process. The temperature, liquid fraction (LF), heat transfer capacity, and heat transfer rate were used to evaluate the thermal properties of the CLHS process. It was necessary to study the effect of the filling sequence of PCMs on the heat storage and release process of the backfill body using these results as a starting point. The results show that the main factor affecting latent heat storage in cascaded system is the heat transfer of surrounding rock. Compared with the single-stage heat storage process, the heat storage time of cascaded heat storage process is reduced by 73 min, which is significantly decreased by 20.9%. Moreover, the whole liquid phase fraction (beta) of the single-stage has little change during the heat release, while the PCM of the cascaded heat release process can fully release the latent heat. In terms of layout order of PCM, compared with Case 1, the latent heat storage time of Case 2 is increased by about 40 min, and the heat release rate (epsilon s) is significantly lower than that of Case 1. In the initial heat release stage, the heat release rate of Case 2 reaches 95.6 W, which is 30.6% lower than that of Case 1. In comparison, the heat storage and release effect of Case 1 is better than that of Case 2. This paper provides a reference for the improvement of heat storage and release rate of the backfill coupled cascaded latent heat storage system (BCCLHS).</t>
  </si>
  <si>
    <t>10.1007/s11630-025-2167-5</t>
  </si>
  <si>
    <t>Preparation and Thermal Properties of Novel Chloride Salts/Forsterite Composite Phase Change Materials for Thermal Energy Storage</t>
  </si>
  <si>
    <t>Liu, Wenyuan; Liu, Hao; Wang, Zhoufu; Ma, Yan; Gu, Jianming; Wang, Xitang; Preparation and Thermal Properties of Novel Chloride Salts/Forsterite Composite Phase Change Materials for Thermal Energy Storage. Journal of Thermal Science, 2025, 34(4): 1211-1222. http://dx.doi.org/10.1007/s11630-025-2167-5</t>
  </si>
  <si>
    <t>JTS-24-0509.R1</t>
  </si>
  <si>
    <t>phase change materials; forsterite; SiO2 nanoparticles; NaCl-KCl</t>
  </si>
  <si>
    <t>The improvement of composite phase change materials in energy storage density and thermal conductivity is significant for the efficient use of energy. This study proposed novel composite materials based on forsterite with high specific heat as matrix materials, chloride salts (NaCl-KCl) with high latent heat as phase change materials and SiO2 nanoparticles as fillers. The results indicated that forsterite and chloride salts exhibited excellent chemical compatibility, and the composite materials containing 40% (in weight) chloride salts achieved an energy storage density of 882.5 J/g within the range of 100 degrees C to 800 degrees C, a latent heat of 108.1 J/g, and a thermal conductivity of 0.68-0.81 W/(mK) at 300 degrees C-500 degrees C. Furthermore, the addition of SiO2 enhanced the thermal conductivity and energy storage density of composite materials due to the formation of unique nanostructures. More importantly, the removal of structural water during heat-treatment process resulted in the formation of micropores and increased specific surface area of forsterite particles, which facilitated the adsorption and stabilization of molten chloride salts. Combined with the stabilization effect of forsterite and synergistic effect of SiO2 nanoparticles, the obtained composite materials with 2.0% (in weight) SiO2 nanoparticles exhibited good thermal stability with 1.80% weight loss and 2.34% reduction in latent heat after 150 cycles, indicating a promising application in high-temperature thermal energy storage.</t>
  </si>
  <si>
    <t>10.1007/s11630-025-2182-6</t>
  </si>
  <si>
    <t>Design and Performance Analysis of Flexibility Peaking System for Coal-fired Power Plant Based on Solar-Molten Salt Energy Storage</t>
  </si>
  <si>
    <t>Sun, Chongbao; Zhai, Rongrong; Wang, Yutong; Xu, Yu; Li, Jingwei; Design and Performance Analysis of Flexibility Peaking System for Coal-fired Power Plant Based on Solar-Molten Salt Energy Storage. Journal of Thermal Science, 2025, 34(4): 1223-1240. http://dx.doi.org/10.1007/s11630-025-2182-6</t>
  </si>
  <si>
    <t>JTS-24-0397.R2</t>
  </si>
  <si>
    <t>molten salt energy storage; solar thermal utilization; peaking performance; economic analysis; exergy analysis</t>
  </si>
  <si>
    <t>As the total amount and share of new energy installed capacity continue to rise, the demand for flexible regulation capability of the power system is becoming more and more prominent. The current conventional molten salt energy storage system has insufficient peaking capacity. A solar-molten salt energy storage system based on multiple heat sources is constructed in this study. The heat generated from the solar field and the steams are used for the peaking process to further enhance the peaking capacity and flexibility. The installation multi-stage steam extraction and the introduction of an external heat source significantly improve the system performance. The simulation models based on EBSILON software are developed and the effects of key parameters on performance are discussed. The feasibility of the proposed system is further evaluated in terms of exergy and economy. The results demonstrate that the proposed SF-TES-CFPP (solar field, thermal energy storage system, coal-fired power plant) system exhibits the enhancement of peaking capability and flexible operation. In comparison with the conventional TES-CFPP, the integration of solar energy into the peaking process has enabled the SF-TES-CFPP system to enhance its peaking capacity by 20.60 MW while concurrently reducing the coal consumption rate by 10.26 g/kWh. The round-trip efficiency of the whole process of the system can be up to 85.43% through the reasonable heat distribution. In addition, the exergy loss of the principal components can be diminished and the exergy efficiency of the system can be augmented by selecting an appropriate main steam extraction mass and split ratio. The economic analysis demonstrates the dynamic payback period is 9.90 years with the net present value (NPV) across the entire life cycle reaching 1.069 02x109 USD.</t>
  </si>
  <si>
    <t>10.1007/s11630-025-2124-3</t>
  </si>
  <si>
    <t>Forced Response Calculation of Axial Compressor Rotor Blade Considering Wake Sweeping and Wake Fluctuation</t>
  </si>
  <si>
    <t>Peng, Wei; Li, Xuesong; Ren, Xiaodong; Gu, Chunwei; Que, Xiaobin; Forced Response Calculation of Axial Compressor Rotor Blade Considering Wake Sweeping and Wake Fluctuation. Journal of Thermal Science, 2025, 34(4): 1241-1256. http://dx.doi.org/10.1007/s11630-025-2124-3</t>
  </si>
  <si>
    <t>JTS-24-0068.R2</t>
  </si>
  <si>
    <t>wake fluctuation; intake strut; inlet guide vane; forced response; compressor rotor blade</t>
  </si>
  <si>
    <t>Upstream blade wake turbulence fluctuation may affect compressor blade forced response caused by wake sweeping. In order to investigate the effect of wake turbulence fluctuation and predict the blade vibration more accurately, this paper proposes a forced response calculation model that considers the excitation of upstream blade wake turbulence fluctuation on the basis of the conventional forced response calculation method. Using a three-stage axial compressor as the research subject, a quasi-three-dimensional large eddy simulation is conducted using the blade profile at 77.8% of the span of the inlet guide vane. Analysis of the flow field around the inlet guide vane indicates noticeable total pressure fluctuation in the wake of the inlet guide vane. The influence of upstream wake turbulence fluctuation is incorporated into the forced response calculation model in the form of total pressure fluctuation to obtain more accurate excitation forces. Specifically, the relationship between the amplitude of total pressure fluctuation and total pressure loss is established according to the results of large eddy simulation, and different formulas are set according to the position zoning of suction surface and pressure surface. Computational results show that, if only wake sweeping is considered, the maximum amplitude is 27% lower than the test result. However, when wake sweeping and wake fluctuation are considered, the calculated result better matches the test result, with only a 6% reduction compared to the test result. The results confirm the effectiveness of the proposed model.</t>
  </si>
  <si>
    <t>10.1007/s11630-025-2180-8</t>
  </si>
  <si>
    <t>Mechanism Analysis of Controlling Axial Clearance Leakage Flow in Liquid-Ring Vacuum Pump by Plasma Actuation with Different Layouts</t>
  </si>
  <si>
    <t>Guo, Guangqiang; Feng, Yijiang; Zhang, Renhui; Chen, Xuebing; Jiang, Lijie; Li, Rui'an; Mechanism Analysis of Controlling Axial Clearance Leakage Flow in Liquid-Ring Vacuum Pump by Plasma Actuation with Different Layouts. Journal of Thermal Science, 2025, 34(4): 1257-1270. http://dx.doi.org/10.1007/s11630-025-2180-8</t>
  </si>
  <si>
    <t>JTS-24-0496.R2</t>
  </si>
  <si>
    <t>liquid-ring vacuum pump; axial clearance leakage flow; different layout types; plasma actuation; flow control</t>
  </si>
  <si>
    <t>To address the complex spatiotemporal characteristics of impeller axial clearance leakage flow in a liquid-ring vacuum pump, plasma actuation with radial centripetal, circumferential reverse, and counter discharge layout types was designed to control the leakage flow. The regulation effects and interference mechanisms of plasma actuation on clearance leakage flow were explored. The results show that under plasma flow control of the three layout types, the vacuum degree of the pump changes not obviously, but the shaft power is reduced and the efficiency is improved to a certain extent. Among them, the circumferential reverse has a more obvious control effect on the hydraulic performance of the pump and has more advantages in controlling the medium- and high-intensity leakage flow in the compression zone, while the radial centripetal has a more effective control effect on the low-intensity leakage flow in the transition zone. All three layout types of plasma actuation can effectively weaken the medium-intensity leakage flow near the beginning of the compression zone, but their suppression effect on the high-intensity leakage flow near the end of the compression zone is weak. Due to the weak leakage in the transition region, the plasma actuation induced airflow and low-intensity leakage flow are coupled with each other, which will further aggravate the complexity and variability of the flow in the clearance. For unsteady clearance leakage flow, the circumferential reverse has a more stable control effect. About the control of medium-intensity leakage flow, the radial centripetal plasma actuation effect is better than the circumferential reverse. The research results can provide theoretical and methodological references for the performance optimization of liquid-ring vacuum pumps.</t>
  </si>
  <si>
    <t>10.1007/s11630-025-2186-2</t>
  </si>
  <si>
    <t>Flow Instabilities in Axial Turbines of Compressed Air Energy Storage System under Low-Load Conditions</t>
  </si>
  <si>
    <t>Huang, Gongrui; Xiong, Jun; Zhu, Yangli; Wang, Xing; Wang, Junfeng; Chen, Haisheng; Flow Instabilities in Axial Turbines of Compressed Air Energy Storage System under Low-Load Conditions. Journal of Thermal Science, 2025, 34(4): 1271-1286. http://dx.doi.org/10.1007/s11630-025-2186-2</t>
  </si>
  <si>
    <t>JTS-25-0036.R1</t>
  </si>
  <si>
    <t>CAES; axial turbine; unsteady aerodynamics; rotating instability; rotating stall</t>
  </si>
  <si>
    <t>The complex three-dimensional flow within the last turbine stage under low-load condition intensifies internal flow instabilities, decreasing turbine efficiency and operational reliability. In this paper, to investigate the flow instability characteristic of air turbine used in Compressed Air Energy Storage (CAES) systems, three-dimensional unsteady numerical simulations are conducted on two-stage axial flow turbines, namely a small-scale turbine (AT-S) and a large-scale turbine (AT-L). Two low-load conditions of AT-S with a radial inlet chamber (RIC) were firstly analyzed. At the lowest relative mass flow (mrel) of 0.18, no rotating instability (RI) and rotating stall (RS) phenomena were observed in AT-S, which features an aspect ratio of 2.4 for the last-stage rotor blades (R2). However, vortex instability was observed in the RIC, and it was not related to the occurrence of RI or RS. Thus, analysis on four low-load conditions of AT-L without RIC was conducted, where the R2 aspect ratio is 5.4. When mrel was reduced to 0.28, RI occurred. As mrel furtherly decreased to 0.18, RS occurred. The RI and RS phenomena were accompanied by disturbance clusters appearing at the blades top. Different flow modes were observed in RI and RS, which features with different combinations of Through-flow mode (TM), Choke mode (CM), and Separation mode (SM). This study not only considers the influence of the RIC, but also the factors of blade length on flow instabilities of CAES turbine.</t>
  </si>
  <si>
    <t>10.1007/s11630-025-2140-3</t>
  </si>
  <si>
    <t>Sulfur-Free Expanded Graphite/Paraffin Composite Phase Change Materia with High Thermal Conductivity for Lithium-Ion Battery Thermal Management</t>
    <phoneticPr fontId="4" type="noConversion"/>
  </si>
  <si>
    <t>Zhang, Xinyi; Huo, Jinghao; Yuan, Xiaoyan; Zheng, Min; Guo, Shouwu; Sulfur-Free Expanded Graphite/Paraffin Composite Phase Change Materia with High Thermal Conductivity for Lithium-Ion Battery Thermal Management. Journal of Thermal Science, 2025, 34(4): 1287-1300. http://dx.doi.org/10.1007/s11630-025-2140-3</t>
  </si>
  <si>
    <t>JTS-24-0491.R1</t>
  </si>
  <si>
    <t>sulfur-free expanded graphite; paraffin; phase change material; power battery; thermal management</t>
  </si>
  <si>
    <t>Paraffin (PA) is a common phase change material, which is widely used in battery thermal management systems (BTMS) because of its high latent heat and temperature uniformity, simple system structure, and no increase in battery energy consumption. In this work, sulfur-free expanded graphite (EG) is prepared by oxidation intercalation without H2SO4 in the preparation process, which avoids the harm to devices caused by the S element. The sulfur-free EG exhibits a high expanded volume of 324 mLg-1, which can adsorb PA well to prevent leakage. When the mass filling ratio of EG is 5.0%, EG/PA-5.0 composite films show high latent heat of phase transition (253.08 Jg-1), and thermal conductivity (2.56 Wm-1K-1). EG/PA films are attached to the external surface of the lithium iron phosphate battery for a heat dissipation performance test. When the discharge rate is 1C at room temperature, the surface temperature and maximum temperature difference between temperature measurement points of the battery with EG/PA-5.0 film are 32.1 degrees C and 1.2 degrees C. After charge-discharge at 1C for 100 cycles, the thermal properties of EG/PA remain basically unchanged, and it has good cycle stability. The simulation results are in good agreement with the actual temperature changes of the battery at different discharge rates. This work indicates that sulfur-free EG/PA composite has a good application prospect in BTMS of the power batteries.</t>
  </si>
  <si>
    <t>10.1007/s11630-025-2099-0</t>
  </si>
  <si>
    <t>An Overview of the Heat Transfer Performance of Nanofluids in Spray Cooling</t>
  </si>
  <si>
    <t>Issa, Roy J.; An Overview of the Heat Transfer Performance of Nanofluids in Spray Cooling. Journal of Thermal Science, 2025, 34(4): 1301-1313. http://dx.doi.org/10.1007/s11630-025-2099-0</t>
  </si>
  <si>
    <t>JTS-24-0044.R2</t>
  </si>
  <si>
    <t>nanofluid spray; heat transfer effectiveness; Weber number; concentration</t>
  </si>
  <si>
    <t>With the growing need for greater cooling capacity in electronic and heat exchange systems, significant attention has been directed toward improving the heat transfer by incorporating nanoparticles into the base fluid. While the use of nanoparticles in spray cooling shows promise for enhancing heat transfer, additional clarification is required. The paper compiles empirical data from existing literature focusing on spray cooling using nanofluids. Its objective is to clarify how nanoparticles impact the efficiency of spray heat transfer and investigate the effects of factors such as spray Weber number, nanoparticle concentration and droplet spread. Gathered data reveal that when compared to water droplets, nanofluid droplets exhibited more extensive surface spreading at low impinging droplet Weber numbers. Data also show that the heat transfer effectiveness of nanofluid sprays at the critical heat flux and film boiling temperature decreases with the increase in the spray Weber number. At the critical heat flux temperature and for intermediate spray Weber numbers, sprays utilizing nanofluids are more effective than sprays utilizing pure water; however, the situation reverses when dealing with exceedingly high Weber numbers. The data indicate that for surfaces heated within the film boiling range, it remains unclear whether sprays containing nanoparticles demonstrate higher heat transfer efficiency compared to sprays using pure water alone. For surfaces heated to the critical heat flux temperature, there is a critical nanoparticle concentration below which spraying with pure water is more effective than spraying with a nanofluid. However, for surfaces heated to temperatures near the Leidenfrost point, there is no clear indication that nanoparticle concentration plays a role. With the introduction of nanoparticles into sprays, there is a tendency for both the critical heat flux and the Leidenfrost temperatures to shift to a higher temperature range and to increase with the increase in nanoparticle concentration.</t>
  </si>
  <si>
    <t>10.1007/s11630-025-2117-2</t>
  </si>
  <si>
    <t>Experimental Study on a Feasible Bio-Insulation Material for Buildings Taken Reed and Raw Soil as Resources</t>
  </si>
  <si>
    <t>Liu, Anye; Li, Hongqiang; Cai, Chenghan; Peng, Yizhe; Liu, Lifang; Bai, Chengying; Experimental Study on a Feasible Bio-Insulation Material for Buildings Taken Reed and Raw Soil as Resources. Journal of Thermal Science, 2025, 34(4): 1314-1327. http://dx.doi.org/10.1007/s11630-025-2117-2</t>
  </si>
  <si>
    <t>JTS-24-0098.R1</t>
  </si>
  <si>
    <t>reed resource utilization; raw soil application; ecological insulation material; rural building energy efficiency; solid waste transformation</t>
  </si>
  <si>
    <t>In response to the challenges posed by the transformation of China's reed industry, leading to difficulties in reed utilization, and the significant increment in raw soil from the expansion of urban infrastructure, the authors proposed a novel method of coupling reed with raw soil to produce an ecological building insulation material. The aim is to enhance the thermal comfort of rural buildings and achieve building energy saving. The research has applied theoretical and experimental methods as the core means of exploration for key factors in the preparation of the novel ecological insulation material. These factors include raw soil content and curing methods. Key performance indicators such as thermal insulation, mechanical properties, fire resistance, water resistance, moisture resistance, and acoustic performance have been utilized for evaluation. The research results indicate that the proposed process and method for the preparation of the ecological insulation material effectively utilize reed and raw soil, achieving excellent multi-target performance. When the content of raw soil is in the range of 0-40%, the material's thermal conductivity ranges from 0.097 W/(mK) to 0.104 W/(mK), compressive strength from 0.70 MPa to 0.79 MPa, water absorption rate from 29.42% to 38.95%, moisture absorption rate from 13.33% to 31.48%, and the maximum sound absorption coefficient is 0.80, with a maximum sound insulation of 56.66 dB. Additionally, a non-combustible A-grade fire resistance was achieved. To expand the application space and scope of the novel material, the research team further explored on-site construction material preparation processes and conducted experimental research, focusing on the key aspect of the curing process. The low temperature curing method of industrial heating blanket was proposed. The research results indicated that the method is feasible. At an environmental temperature of 25 degrees C, with different curing times and curing temperatures, the material's thermal conductivity ranges from 0.089 W/(mK) to 0.109 W/(mK), and the compressive strength is between 0.14 MPa and 0.70 MPa, meeting the relevant parameter requirements. This research opens up avenues for other types of biomass with high economic added value applications and can be directly applied to improving the thermal environment of residential buildings, contributing to building energy saving, rural revitalization, and the implementation of dual-carbon strategies in China.</t>
  </si>
  <si>
    <t>10.1007/s11630-025-2120-7</t>
  </si>
  <si>
    <t>Numerical Study on the Energy Dissipation Characteristics in a Francis Turbine Using Entropy Production Method</t>
  </si>
  <si>
    <t>Xu, Tianyu; Cheng, Quanjie; Song, Ke; Hu, Xiucheng; Numerical Study on the Energy Dissipation Characteristics in a Francis Turbine Using Entropy Production Method. Journal of Thermal Science, 2025, 34(4): 1328-1340. http://dx.doi.org/10.1007/s11630-025-2120-7</t>
  </si>
  <si>
    <t>JTS-24-0160.R1</t>
  </si>
  <si>
    <t>entropy production theory; Francis turbine; hydraulic loss; numerical simulation</t>
  </si>
  <si>
    <t>The paper utilizes a combination of entropy production theory and numerical simulation to analyze the energy dissipation of Francis turbines. The distribution law of local entropy production rate (LEPR) in various components of hydraulic turbines is explored under different operating conditions. A detailed examination of hydraulic losses within the Francis turbine reveals that the primary contributors are the runner and draft tube, with comparatively smaller losses occurring in the spiral casing and guide vane areas. The study further explores the formation reasons behind these losses. Within the runner area, the LEPR mainly concentrates in the inlet area of the blade channel, as well as the pressure and suction surfaces of the runner blades. The main reason for hydraulic losses in the runner area is the movement of vortex structures in the blade channel. Within the draft tube area, the hydraulic losses mainly occur on the walls of the straight cone section and the elbow section. There is a backflow phenomenon in the draft tube, which is the main reason for hydraulic losses in the draft tube area. This article can provide a certain theoretical reference for exploring the influencing factors of hydraulic losses in hydraulic turbines.</t>
  </si>
  <si>
    <t>10.1007/s11630-025-2070-0</t>
  </si>
  <si>
    <t>Simulation of Multi-Physicochemical Methane Photocatalytic Process in the SCPP-HPCR Using Lattice Boltzmann Method</t>
  </si>
  <si>
    <t>Wu, Yongjia; Du, Meilun; Wang, Qinggang; Xiong, Hanbing; Yang, Xinyi; Chen, Yanhua; Li, Wei; de Richter, Renaud; Yuan, Yanping; Ming, Tingzhen; Simulation of Multi-Physicochemical Methane Photocatalytic Process in the SCPP-HPCR Using Lattice Boltzmann Method. Journal of Thermal Science, 2025, 34(4): 1341-1357. http://dx.doi.org/10.1007/s11630-025-2070-0</t>
  </si>
  <si>
    <t>JTS-23-0579.R1</t>
  </si>
  <si>
    <t>lattice Boltzmann method; atmospheric methane removal; solar chimney; photocatalytic reactor; CO2 emission reduction</t>
  </si>
  <si>
    <t>Constructed by a solar chimney power plant (SCPP) and a honeycomb photocatalytic reactor (HPCR), the system can remove non-CO2 greenhouse gases on a large scale. A mesoscopic-scale fluid flow heat transfer model of the photocatalytic reaction region within the SCPP-HPCR system has been established based on the Lattice Boltzmann method (LBM). Multiple distribution functions have been introduced to simulate the distribution of flow, temperature, and concentration of the photocatalytic region. The performance of photocatalytic methane in the SCPP-HPCR system has been analyzed under the influence of different operating and structural parameters. The results show that increasing the inlet methane flow rate can improve the efficiency of photocatalytic and purification rate of CH4, and lead to the increase in carbon dioxide generation rate. When the solar radiation G(r)=857 W/m(2) and the inlet flow rate Q(p)=750 mL/min, the photocatalytic efficiency can reach 30.67%. Furthermore, decreasing the aperture size results in enhanced photocatalytic efficiency, purification rate of CH4, and equivalent CO2 reduction rate. When the inlet flow rate Q(p)=1000 mL/min and the aperture size D-p=0.5 mm, the photocatalytic efficiency can reach 40.23%. Conversely, an increase in the temperature leads to a slight decrease in all evaluated criteria, and the highest photocatalytic efficiency is 24.79% at a temperature of 298 K. These findings provide valuable insights and guidance for subsequent simulation studies on a more microscopic scale.</t>
  </si>
  <si>
    <t>10.1007/s11630-025-2112-7</t>
  </si>
  <si>
    <t>A Review on Analytical Heat Transfer in Functionally Graded Materials, Part I: Fourier Heat Conduction</t>
  </si>
  <si>
    <t>Amiri Delouei, Amin; Emamian, Amin; Ghorbani, Saeed; Khorrami, Aref; Jafarian, Karim; Sajjadi, Hasan; Atashafrooz, Meysam; Jing, Dengwei; Tarokh, Ali; A Review on Analytical Heat Transfer in Functionally Graded Materials, Part I: Fourier Heat Conduction. Journal of Thermal Science, 2025, 34(4): 1358-1386. http://dx.doi.org/10.1007/s11630-025-2112-7</t>
  </si>
  <si>
    <t>JTS-24-0298.R1</t>
  </si>
  <si>
    <t>Fourier heat conduction; functionally graded material; analytical solution; partial differential equation</t>
  </si>
  <si>
    <t>Fourier heat conduction in functionally graded materials (FGMs) has attracted considerable scientific interest due to its simplicity in modeling. FGMs, characterized by a gradual variation in material composition and properties, exhibit unique thermal conductivity behaviors that differ from conventional homogeneous materials. Understanding and analyzing heat transfer in FGMs is crucial for optimizing their thermal performance in various applications. The analytical analysis of Fourier heat conduction in FGMs has facilitated a more profound understanding of the heat transfer phenomena that occur within these advanced materials. This paper provides a comprehensive overview of the research conducted on Fourier heat conduction in FGMs, highlighting the key methodologies, findings, and implications. The literature review showed that the thermal conductivity in FGMs varies spatially, affecting the temperature distribution and heat flux within the material. The gradual variation in material properties in FGMs necessitates the development of specialized analytical solutions to accurately describe the heat transfer behavior. Additionally, the choice of appropriate analytical functions has been found to significantly impact the accuracy and efficiency of the analytical solutions. Researchers have explored various functions, including power functions, exponential functions, and polynomial functions, to represent the temperature distribution within FGMs. It has been observed that the choice of these functions should be based on compatibility with the analytical solution of the heat conduction equation, ensuring accurate predictions of temperature profiles and heat transfer rates.</t>
  </si>
  <si>
    <t>10.1007/s11630-025-2113-6</t>
  </si>
  <si>
    <t>A Review on Analytical Heat Transfer in Functionally Graded Materials, Part II: Non-Fourier Heat Conduction</t>
  </si>
  <si>
    <t>Amiri Delouei, Amin; Emamian, Amin; Ghorbani, Saeed; Khorrami, Aref; Jafarian, Karim; Sajjadi, Hasan; Atashafrooz, Meysam; Jing, Dengwei; Tarokh, Ali; A Review on Analytical Heat Transfer in Functionally Graded Materials, Part II: Non-Fourier Heat Conduction. Journal of Thermal Science, 2025, 34(4): 1387-1407. http://dx.doi.org/10.1007/s11630-025-2113-6</t>
  </si>
  <si>
    <t>JTS-24-0299.R1</t>
  </si>
  <si>
    <t>non-Fourier heat conduction; functionally graded material; analytical solution; partial differential equation</t>
  </si>
  <si>
    <t>Non-Fourier heat conduction models are extended in response to heat transfer phenomena that cannot be accurately described by Fourier's Law of heat conduction. This paper provides a review of heat conduction in functionally graded materials (FGMs) employing non-Fourier models. FGMs are designed materials with a gradual transition in composition, microstructure, or thermal conductivity throughout their volume. The spatial variation in thermal conductivity can lead to deviations from Fourier's Law, resulting in non-Fourier heat conduction behavior in certain situations, such as at very short time scales or in materials with high thermal conductivity gradients. Researchers utilized various models, such as, Cattaneo-Vernotte, parabolic two-step model, hyperbolic two-step, phonon kinetic, dual-phase lag, and three-phase lag models to describe non-Fourier heat conduction phenomena. The objective of this review is to enhance the understanding of non-Fourier heat transfer in FGMs. As a result, the analytical studies conducted in this particular area receive a greater emphasis and focus. Various factors affecting non-Fourier heat conduction in FGMs including gradient function, material gradient index, initial conditions, boundary conditions, and type of non-Fourier model are investigated in various geometries. The literature reviews reveal that a significant portion of research efforts is centered around the utilization of dual phase lag and hyperbolic models in the field of non-Fourier heat conduction within FGMs.</t>
  </si>
  <si>
    <t>10.1007/s11630-025-2116-3</t>
  </si>
  <si>
    <t>Thermal Conductivity Modulation and Phonon Transport Mechanisms of MoS2-MoSe2 Heterostructure</t>
  </si>
  <si>
    <t>Zhang, Xunda; Jiang, Youtao; Zhang, Zhen'gao; Hao, Lei; Tian, Hongxin; Li, Shuyang; Guo, Bowen; Zhou, Chenxi; Dong, Chunhai; Thermal Conductivity Modulation and Phonon Transport Mechanisms of MoS2-MoSe2 Heterostructure. Journal of Thermal Science, 2025, 34(4): 1408-1416. http://dx.doi.org/10.1007/s11630-025-2116-3</t>
  </si>
  <si>
    <t>JTS-24-0026.R1</t>
  </si>
  <si>
    <t>MoS2; MoSe2; heterostructure; thermal conductivity; phonon</t>
  </si>
  <si>
    <t>The regulation of interlayer van der Waals forces and the engineering of heterostructures represent effective strategies to reduce the thermal conductivity and improve the thermoelectric performance of materials. In this study, molecular dynamics simulations and the density functional theory were employed to study the thermal conductivity of bilayer MoSe2, bilayer MoS2, and MoS2-MoSe2 heterostructures. The analysis of thermal conductivity indicates that an increase in van der Waals forces results in a reduction of thermal conductivities in both bilayer MoSe2 and MoS2. Interestingly, for the MoS2-MoSe2 heterostructure, the thermal conductivity initially increases and then decreases with growing van der Waals forces. Among the structures studied, bilayer MoSe2 exhibits the highest thermal conductivity, followed by the MoS2-MoSe2 heterostructure, and then bilayer MoS2. The major factors affecting heat transfer, including heat capacity, phonon group velocity, and phonon lifetime, demonstrate a positive correlation with thermal conductivity. Additionally, it is observed that MoS2 has a more pronounced impact on the heterostructure compared to MoSe2.</t>
  </si>
  <si>
    <t>10.1007/s11630-025-2136-z</t>
  </si>
  <si>
    <t>Numerical Design and Optimization of Finned Tube Heat Exchanger with Curved Serration Based on Multi-Layered Neural Network and Tree-Structured Parzen Estimator Algorithm</t>
  </si>
  <si>
    <t>Tong, Shuiguang; Chen, Xin; Tong, Zheming; Yang, Qi; Numerical Design and Optimization of Finned Tube Heat Exchanger with Curved Serration Based on Multi-Layered Neural Network and Tree-Structured Parzen Estimator Algorithm. Journal of Thermal Science, 2025, 34(4): 1417-1430. http://dx.doi.org/10.1007/s11630-025-2136-z</t>
  </si>
  <si>
    <t>JTS-23-0085.R2</t>
  </si>
  <si>
    <t>finned tube; heat exchanger; neural network; optimization; numerical simulation</t>
  </si>
  <si>
    <t>The Heat Recovery Steam Generators (HRSGs) are designed to recapture heat from gas turbine exhaust to generate electric power by a steam turbine. Finned tubes are critical heat transfer components of HRSG, whose design and optimization play an essential role in realizing effective energy utilization in power plants. In this study, an optimization method with multi-layered neural network (MNN) and tree-structured parzen estimator (TPE) is proposed for the finned tube heat exchanger with curved serration. This method has high fitting accuracy and global optimization efficiency, and is suitable for complex heat transfer design and optimization problems caused by novel irregular finned tubes. The developed thermal-fluid model is validated with existing experimental data, and a satisfactory agreement is found in terms of Nusselt number and Fanning friction factor. It is shown that increasing the curved serration angle is beneficial to destroy the thermal boundary layer and enhance turbulent kinetic energy. When the Reynolds number is between 5000 and 25 000, the heat transfer factor of finned tubes with a curved serration angle of 10 degrees is 20% higher than that of flat serrated finned tubes on average. The optimized geometric parameters are obtained from the optimization approach, and the optimal solution has achieved excellent results in comprehensive performance. Compared with the baseline design, the optimized results show a 9% higher heat transfer factor, which is better than those based on commonly used optimization methods.</t>
  </si>
  <si>
    <t>10.1007/s11630-025-2143-0</t>
  </si>
  <si>
    <t>Evaluation of Novel Junction Film Holes for Improving Film Cooling Performance</t>
  </si>
  <si>
    <t>He, Juan; Chen, Lei; Ni, Qin; Xiao, Kun; Peng, Hao; Evaluation of Novel Junction Film Holes for Improving Film Cooling Performance. Journal of Thermal Science, 2025, 34(4): 1431-1449. http://dx.doi.org/10.1007/s11630-025-2143-0</t>
  </si>
  <si>
    <t>JTS-24-0479.R1</t>
  </si>
  <si>
    <t>junction film hole; film adhesion; film cooling effectiveness; pressure loss coefficient</t>
  </si>
  <si>
    <t>The junction film cooling has been proposed to deal with the situation of insufficient film cooling performance under limited coolants. Numerical investigations are performed for baseline case and four junction film hole cases (3_junction, 4_junction, 5_junction and 6_junction cases) at the coolant mass flow rate varying from 0.0016 kg/s to 0.0064 kg/s. From the results, due to the expanded film hole exit and the interactions between branch film jets, junction film hole cases can suppress the injection phenomenon of film jet and the entrainment effect of mainstream, thus to improve film cooling performance, especially the film spanwise coverage. By comparison, under low coolant mass flow rate, the 5_junction case can generate the most obvious film cooling performance improvement. To be specific, at the coolant mass flow rate of 0.0016 kg/s, it achieves 76.92% improvement in area-averaged adiabatic film cooling effectiveness, and at the coolant mass flow rate of 0.0032 kg/s, the improvement is up to 703.85%. Through flow loss analysis, the results show that at low coolant mass flow rate, the junction film hole cases improve film cooling performance and pay a little cost of pressure loss; but under high coolant mass flow rate, they can improve film cooling performance and reduce total pressure loss concurrently. Among them, the 5_junction case generates the lowest total pressure loss coefficient; corresponding to the coolant mass flow rate of 0.0048 kg/s and 0.0064 kg/s, it decreases by 15.90% and 41.58% respectively. Through this study, the junction film cooling for improving cooling performance is provided, which is conducive to further raising turbine intake temperature, thereby improving the kinetic and thermodynamic properties of gas turbines.</t>
  </si>
  <si>
    <t>10.1007/s11630-025-2080-y</t>
  </si>
  <si>
    <t>A Short Review on Nano-Additives to Enhance Biodiesel Performance in Diesel Engines</t>
  </si>
  <si>
    <t>Jathar, Laxmikant D.; Meherunnesa, Sagar; Shelare, Sagar; Shahapurkar, Kiran; Abedin, Tarek; Farade, Rizwan A.; Rajabi, Armin; Khan, T. M. Yunus; Singh, Ramesh; Cuce, Erdem; Nur-E-Alam, Mohammad; A Short Review on Nano-Additives to Enhance Biodiesel Performance in Diesel Engines. Journal of Thermal Science, 2025, 34(4): 1450-1473. http://dx.doi.org/10.1007/s11630-025-2080-y</t>
  </si>
  <si>
    <t>JTS-24-0323.R1</t>
  </si>
  <si>
    <t>biodiesel; additives; diesel engine; performance; combustion; emissions; wear; durability</t>
  </si>
  <si>
    <t>Vegetable oils and animal fats-sourced biodiesel are considered a promising alternative to conventional diesel fuel. However, they possess convinced restrictions like inadequate cold flow properties, poor lubricity, and complex emissions of nitrogen oxides (NOx). However, various nano-additives have emerged to overcome those limitations and enhance the performance of biodiesel in diesel engines. The impact of different additives on diesel engine characteristics that have been conducted recently with the combination of biodiesel is thoroughly analyzed in this review paper. Additionally, to provide a thorough summary of experimental research done in this area, the article addresses the several kinds of additives that are frequently employed and their effects on engine performance, combustion, emissions, wear, and durability. The evaluation of nano-additives' impacts in diesel-biodiesel engines highlights significant improvements in emissions, combustion efficiency, and engine durability. For example, the multi-walled carbon nanotubes (MWCNT) are found to increase Brake Thermal Efficiency (BTE) by up to 36.81%, while cerium oxide (CeO2) can reduce Brake Specific Fuel Consumption (BSFC) by as much as 30%. Additionally, titanium dioxide (TiO2) achieves a minimum NOx reduction of 22.57%, and graphene nanoplatelets (GNPs) have produced a minimum 65% reduction in carbon monoxide (CO) emissions, albeit with higher hydrocarbons (HC) emissions. However, long-term engine durability studies are needed to assess the compatibility of nano-additives with engine components and their impact on engine longevity which could be the future research direction aiming to investigate new nanoparticle possibilities and reduce pollutants to maximize biodiesel performance.</t>
  </si>
  <si>
    <t>10.1007/s11630-025-2114-5</t>
  </si>
  <si>
    <t>Comparative Studies on Gas and Spray Flame Structures by LES</t>
  </si>
  <si>
    <t>Zhou, Lixing; Comparative Studies on Gas and Spray Flame Structures by LES. Journal of Thermal Science, 2025, 34(4): 1474-1482. http://dx.doi.org/10.1007/s11630-025-2114-5</t>
  </si>
  <si>
    <t>JTS-24-0665.R1</t>
  </si>
  <si>
    <t>gas flame; spray flame; flame structure; large-eddy simulation</t>
  </si>
  <si>
    <t>To compare structures of turbulent gas and spray flames is helpful for understanding the effect of evaporating droplets on turbulence and turbulent combustion. Presently some investigators did studies on the effect of turbulence on droplet evaporation and the effect of droplet combustion on turbulence, and most of studies paid attention to the time-averaged results. In this paper, the specific feature is to give a review for comparative studies on instantaneous structures of turbulent methane-air jet gas flame, ethanol jet spray flame, methane-air swirling gas flame and heptane-air swirling spray flame by large-eddy simulation (LES) using a second-order moment (SOM) combustion model. The results show that evaporating droplets enhance turbulence and turbulent combustion.</t>
  </si>
  <si>
    <t>10.1007/s11630-025-2108-3</t>
  </si>
  <si>
    <t>Experimental Study on Two-Stage Modification, Combustion and NOx Emission Characteristics of Pulverized Coal in a Purification-Combustion Reaction System</t>
    <phoneticPr fontId="4" type="noConversion"/>
  </si>
  <si>
    <t>Su, Kun; Ouyang, Ziqu; Wang, Hongshuai; Hu, Yujie; Ding, Hongliang; Zhang, Jinyang; Zhu, Shujun; Experimental Study on Two-Stage Modification, Combustion and NOx Emission Characteristics of Pulverized Coal in a Purification-Combustion Reaction System. Journal of Thermal Science, 2025, 34(4): 1483-1496. http://dx.doi.org/10.1007/s11630-025-2108-3</t>
  </si>
  <si>
    <t>JTS-24-0062.R1</t>
  </si>
  <si>
    <t>purification; combustion; NOx emission; primary air ratio; secondary air ratio</t>
  </si>
  <si>
    <t>To achieve deep NOx control, we investigated a purification-combustion system consisting of devolatilizer, swirl burner and down-fired combustor, and explored the influences of primary and secondary air ratios (lambda(p) and lambda(2)) on two-stage modification, combustion and NOx emission of pulverized coal in a 30 kW purification-combustion experimental bench. In devolatilizer and swirl burner, the temperature in different positions increases with lambda(p) and lambda(2) rising. Moreover, the location of main burning zone in swirl burner could be changed by increasing lambda(p) rather than lambda(2). CO and H-2 are the main burnable components in modified gases, and their concentrations decrease with lambda(p) and lambda(2) increasing. By contrast, the CH4 concentration is extremely low. Purification system composed of devolatilizer and swirl burner outperformed single-stage devolatilizer in increasing specific surface area, pore volume, pore diameter and fuel conversion rate of pulverized coal as well as improving its carbon microcrystalline structure, and these indexes of modified char are better and better with lambda(p) and lambda(2) increasing properly in this system. In down-fired combustor, as lambda(p) and lambda(2) increase, the temperature changes slightly in reduction region, while it decreases in complete combustion region only at lower lambda(2). Properly rising lambda(p) and lambda(2) will reduce the NOx emission with high efficiency of above 99.00%, but the emission reduction driven by lambda(2) is limited.</t>
  </si>
  <si>
    <t>10.1007/s11630-025-2110-9</t>
  </si>
  <si>
    <t>Experimental Investigation of the Flame Propagation Speeds of Ammonia/Air and Ammonia/Hydrogen/Air Mixtures at Elevated Temperatures</t>
  </si>
  <si>
    <t>Chen, Sizhuo; Yu, Zongming; Wang, Yue; Ai, Yuhua; Liu, Chunjie; Experimental Investigation of the Flame Propagation Speeds of Ammonia/Air and Ammonia/Hydrogen/Air Mixtures at Elevated Temperatures. Journal of Thermal Science, 2025, 34(4): 1497-1511. http://dx.doi.org/10.1007/s11630-025-2110-9</t>
  </si>
  <si>
    <t>JTS-24-0022.R2</t>
  </si>
  <si>
    <t>flame propagation speed; NH3/H-2/air mixture; Bunsen burner; high preheating temperature</t>
  </si>
  <si>
    <t>Flame propagation speeds are reported for ammonia/hydrogen/air mixtures with equivalence ratios in the range of 0.5-1.5, preheated gas temperatures ranging from 298 to 673 K and hydrogen volume fractions of 0%, 20%, and 50%. The measurements were conducted using a Bunsen burner and an optical schlieren system. The results show that the flame propagation speed and combustion stabilities of the premixed gases increase with increasing preheating temperature. The combustion stability is significantly improved under the 20% hydrogen volume fraction condition. For the NH3/H-2 mixtures with a hydrogen volume fraction of 50%, the flame propagation speed at 673 K with a stoichiometric ratio is approximately 4.85 times that at 298 K. The experimental results show that at 673 K, the flame propagation speed of the NH3/H-2/air mixture increases by 7.8 times when the hydrogen volume fraction increases from 20% to 80%. The numerical results predicted with the Mei, Shrestha, and Stagni mechanisms are compared with the experimental data. The mechanisms proposed by Shrestha and Stagni overestimate the flame propagation speed, especially at high preheating temperatures. The results predicted with the Mei mechanism are consistent with the available data. The concentrations of OH, H, O and NH2 are increased by the hydrogen addition; thus, the ammonia consumption is accelerated.</t>
  </si>
  <si>
    <t>10.1007/s11630-025-2119-0</t>
  </si>
  <si>
    <t>Numerical Prediction of CO and NOx Combustion Pollutants Based on the Coupled SATES-FGM-CRN Method</t>
  </si>
  <si>
    <t>Chen, Tao; Zhu, Rui; Han, Xingsi; Numerical Prediction of CO and NOx Combustion Pollutants Based on the Coupled SATES-FGM-CRN Method. Journal of Thermal Science, 2025, 34(4): 1512-1526. http://dx.doi.org/10.1007/s11630-025-2119-0</t>
  </si>
  <si>
    <t>JTS-24-0118.R1</t>
  </si>
  <si>
    <t>numerical simulation; SATES; FGM; reactor network; combustion pollutant CO and NOx emissions</t>
  </si>
  <si>
    <t>This study employs a new SATES (Self-Adaptive Turbulence Eddy Simulation)-FGM (Flamelet Generated Manifold)-CRN (Chemical Reactor Network) coupling method to numerically predict the combustion pollutions of CO and NOx together in a methane/air turbulent diffusion flame (Sandia Flame D). Two SATES models are developed based on the underlying realizable k-epsilon and BSL k-omega turbulence models. The prediction accuracy of the combustion field and the CO pollutant distribution are compared and analyzed by coupling two SATES models and two RANS (Reynolds-Averaged Navier-Stokes) models with FGM combustion model. Furthermore, CRN is utilized to construct the NOx distribution characteristics for different scales and rules using the unsteady high-fidelity combustion field results obtained from SATES-FGM. The results demonstrate that SATES-FGM can accurately predict the turbulent diffusion flame and improve the sensitivity of different RANS models to flow patterns in the framework of the SATES method. However, the results show a large deviation in predicting the main combustion zone. The SATES-FGM method can efficiently and accurately simulate flow fields of the free-jet turbulent flame. Additionally, it performs well in predicting the pollution products associated with combustion process, such as CO, while the SATES-CRN coupling method can accurately predict the post-combustion pollutants like NOx. The number of CRN zones can be adjusted to fit the combustor. Excessive reaction zones not only reduce the efficiency but also result in a deviation in the NOx prediction. The unsteady SATES-CRN coupling method is better suited for complex partitioning rules. The developed SATES-FGM-CRN method can offer a new and efficient approach to simultaneously predict the distributions of CO and NOx pollutions.</t>
  </si>
  <si>
    <t>10.1007/s11630-025-2097-2</t>
  </si>
  <si>
    <t>Influence of Different Fuel Components on Gas Detonation</t>
  </si>
  <si>
    <t>Li, Huakang; Shi, Hongqing; Wang, Du; Wu, Junkai; Cui, Yongjing; Chu, Fengming; Tian, Zhenyu; Influence of Different Fuel Components on Gas Detonation. Journal of Thermal Science, 2025, 34(4): 1527-1540. http://dx.doi.org/10.1007/s11630-025-2097-2</t>
  </si>
  <si>
    <t>JTS-24-0096.R1</t>
  </si>
  <si>
    <t>fuel mixtures; gas detonation; flame acceleration; numerical simulation</t>
  </si>
  <si>
    <t>The effect of different fuel mixtures (C2H2, C3H6, C3H8, C2H2+C3H6, C2H2+C3H8) on the acceleration of the gas detonation flame under the same detonation tube gun structure has been studied using numerical simulation. The trends of the internal parameters of the gun, as well as the variations of the gas flow velocity, temperature and pressure at the gun outlet with time were analyzed. At equivalence ratio of 1, the simulation results demonstrate that acetylene fuel produces the shortest detonation time and reaches the highest average gas flow velocity of 1031.6 m/s at the gun exit, and the acetylene detonation reaches the highest average temperature of 2750.6 K. The fastest speeds of OH and other parameters were produced by the detonation of C2H2 and its mixture fuels, which represents the fastest flame propagation. Propane detonation at the outlet of the gun to reach the maximum pressure of 0.66 MPa; internal to the gun, detonation of CO2 produced by the majority of the distribution of the wall region. Different fuel compositions lead to variations in the detonation spray effects, and altering the fuel composition can meet diverse requirements for detonation and spray particle characteristics.</t>
  </si>
  <si>
    <t>10.1007/s11630-025-2171-9</t>
  </si>
  <si>
    <t>Experimental and Numerical Study of the C2H2 Jet Flames Flow Field</t>
  </si>
  <si>
    <t>Wu, Junkai; Wang, Du; Lu, Wen; Li, Huakang; Chu, Fengming; Tian, Zhenyu; Experimental and Numerical Study of the C2H2 Jet Flames Flow Field. Journal of Thermal Science, 2025, 34(4): 1541-1553. http://dx.doi.org/10.1007/s11630-025-2171-9</t>
  </si>
  <si>
    <t>JTS-24-0015.R1</t>
  </si>
  <si>
    <t>jet flame; PIV; equivalence ratio; species distribution; acetylene</t>
  </si>
  <si>
    <t>A series of C2H2 jet flames were investigated with respect to the soot formation, species distribution, and velocity fields from both experimental and numerical point of view. The flame flow velocities were measured by a particle image velocity (PIV) with a newly-designed continuous laser of 18 W. The experimental results show a significant difference in flame velocity between lean and rich conditions. The lean condition exhibits higher flame velocity, while the rich condition leads to more intense reactions and the formation of vortices at the flame base. A 2-dimensional computational model was employed to investigate the influence of equivalence ratio Phi on combustion characteristics. As Phi increases from 0.8 to 1.5, the distributions of key free radicals such as OH, H, and O are affected. A further increase in Phi results in the generation of soot. Moreover, the increased Phi also affects the processes of axis soot nucleation, oxidation and surface growth rate. The continuous laser PIV system constructed in this paper can provide C2H2 jet flame velocity, which can be also used in other flow field to measure the flow field velocity.</t>
  </si>
  <si>
    <t>10.1007/s11630-025-2149-7</t>
  </si>
  <si>
    <t>CO2-Enhanced Tar-Rich Coal Pyrolysis to Produce High-Quality Oil and CO-Rich Gas</t>
  </si>
  <si>
    <t>Yang, Duoer; Xu, Bang; Sun, Jihong; Bai, Xiaoyan; Dai, Fei; Fan, Maohong; CO2-Enhanced Tar-Rich Coal Pyrolysis to Produce High-Quality Oil and CO-Rich Gas. Journal of Thermal Science, 2025, 34(4): 1554-1568. http://dx.doi.org/10.1007/s11630-025-2149-7</t>
  </si>
  <si>
    <t>JTS-24-0670.R1</t>
  </si>
  <si>
    <t>tar-rich coal; pyrolysis; carbon dioxide atmosphere; oil production</t>
  </si>
  <si>
    <t>The present work aims to provide preliminary support and research foundation for developing integrated technology of CO2 utilization and tar-rich coal pyrolysis to produce high-value chemicals and fuels. The chemical properties of tar produced by tar-rich coal pyrolysis under traditional N2 and N2/CO2 atmospheres were investigated in a fixed-bed reactor at different temperatures (600 degrees C-800 degrees C) and atmospheric pressures. The results showed that tar-rich coal pyrolysis under CO2 atmosphere can promote tar production (mass fraction 8.42% increased) compared with that of traditional pyrolysis (under N2), with the maximum value up to 21.26% (in weight). It should be noted that the generation of coal tar and CO small molecule gas can be promoted by increasing the concentrations of CO2 in pyrolysis atmosphere gases. GC-MS and simulated distillation results showed that the CO2 atmosphere can promote the production of light oil components such as phenols, alcohols, and olefins, while inhibiting the production of heavy components such as asphalt simultaneously. Elemental analysis results showed the H/C ratio of coal tar increased under CO2 atmosphere indicating that the high quality of coal tar is improved, which is consistent with that of simulated distillation and GC-MS test. Finally, a possible reaction pathway of tar-rich coal under CO2 atmosphere pyrolysis is also proposed.</t>
  </si>
  <si>
    <t>10.1007/s11630-025-2139-9</t>
  </si>
  <si>
    <t>Influence of Turbine Guide Vanes on the Lean Blowout Characteristics of a Three-Dome Combustor</t>
  </si>
  <si>
    <t>Zhang, Xiaoyan; Liu, Fuqiang; Li, Ziyan; Wang, Kaixing; Ruan, Changlong; Yang, Jinhu; Mu, Yong; Liu, Cunxi; Xu, Gang; Influence of Turbine Guide Vanes on the Lean Blowout Characteristics of a Three-Dome Combustor. Journal of Thermal Science, 2025, 34(5): 1569-1582. http://dx.doi.org/10.1007/s11630-025-2139-9</t>
  </si>
  <si>
    <t>JTS-24-0367.R1</t>
  </si>
  <si>
    <t>combustor; turbine guide vanes; coupled field; blowout boundary</t>
  </si>
  <si>
    <t>The impact of turbine guide vanes on a three-dome combustor's lean blowout limit and blowout process was experimentally investigated. The parameters studied include the presence of the turbine guide vanes or not and the blockage ratio of turbine guide vanes. It is shown that the presence of turbine guide vanes and an increase in the blockage ratio increase the lean blowout fuel-to-air ratio. From the images of flame spontaneous emission captured by the high-speed camera, the coupling of the combustor with turbine guide vanes can alter the sequence of the blowout among the three domes, and localized tiny flame lumps have been observed to develop into larger flames during lean blowout. However, flames within the combustor are established independently near blowout, and no reignition is observed. Furthermore, the turbine guide vanes have been found to shorten the duration of the blowout process and enhance the likelihood of blowout by increasing the lean fuel-to-air ratio.</t>
  </si>
  <si>
    <t>10.1007/s11630-025-2150-1</t>
  </si>
  <si>
    <t>Effect of Key Parameter Variations on Coal Consumption Rate of Coal-Fired Units in Deep Peak-Shaving</t>
  </si>
  <si>
    <t>Fu, Jinming; Zhu, Shujun; Sun, Yunkai; Liu, Yuhua; Chai, Zhen; Lyu, Qinggang; Effect of Key Parameter Variations on Coal Consumption Rate of Coal-Fired Units in Deep Peak-Shaving. Journal of Thermal Science, 2025, 34(5): 1583-1598. http://dx.doi.org/10.1007/s11630-025-2150-1</t>
  </si>
  <si>
    <t>JTS-24-0248.R1</t>
  </si>
  <si>
    <t>coal consumption rate; steam temperature; deep peak-shaving; thermal calculation</t>
  </si>
  <si>
    <t>The green transition of power systems relies on the accurate measurement of the economic cost associated with the deep peak-shaving process in coal-fired power plants. To evaluate the variation in the coal consumption rate during low-load operation, a model of a 300 MW coal-fired unit was established, with less than 1% deviation from the actual operation value. The results indicate that the coal consumption rate at 20% load can increase to 1.48 times the full-load value. When the excess air coefficient is reduced by 0.3 at low-load conditions, between 40% and 20% load, the exhaust gas temperature is reduced by approximately 5 degrees C, leading to a decrease in the coal consumption rate. In addition, elevating the steam temperature to the design value can reduce the coal consumption rate by 6% to 13%, and increase the inlet temperature of Selective Catalytic Reduction (SCR) process by 10 degrees C. Improving the turbine efficiency during peak-shaving significantly reduces the coal consumption cost, and the enhancement of the mean steam temperature is an efficient approach. This study offers a theoretical reference for the retrofitting, design and economic operation of coal-fired units in peak-shaving, thereby supporting energy system transitions.</t>
  </si>
  <si>
    <t>10.1007/s11630-025-2174-6</t>
  </si>
  <si>
    <t>Co-Pyrolysis of Coal and Waste Plastic: Characterization and Rapid Tar Yield Prediction Method</t>
    <phoneticPr fontId="4" type="noConversion"/>
  </si>
  <si>
    <t>Du, Kang; Zhong, Wenqi; Chen, Xi; Zhou, Guanwen; Co-Pyrolysis of Coal and Waste Plastic: Characterization and Rapid Tar Yield Prediction Method. Journal of Thermal Science, 2025, 34(5): 1599-1611. http://dx.doi.org/10.1007/s11630-025-2174-6</t>
  </si>
  <si>
    <t>JTS-24-0525.R1</t>
  </si>
  <si>
    <t>coal; waste plastic; co-pyrolysis; tar yield; rapid prediction</t>
  </si>
  <si>
    <t>Waste plastics, with their high hydrogen-to-carbon (H/C) atomic ratios, can act as hydrogen donors during coal pyrolysis, thereby enhancing tar yield and quality. Thus far, a study has been conducted on the co-pyrolysis characteristics of coal and waste plastic, along with a rapid prediction method for tar yield. An experimental system for the co-pyrolysis of coal and waste plastic is established to examine the distribution patterns of pyrolysis products, such as gas, tar, and char, at varying temperatures and coal-to-waste plastic ratios. The results indicate a significant synergistic effect during the co-pyrolysis of coal and plastic waste. As the blending ratio of waste plastic increases, the tar yield also increases, with the value of the synergistic effect parameter initially rising and then falling. As the blending ratio continues to increase, the formation of a liquid phase becomes more prevalent on the surface of coal particles during the pyrolysis process, which inhibits tar release and leads to a gradual decrease in the positive synergistic effect of the waste plastic on tar yield. Based on these findings, a rapid prediction model for tar yield has been developed using neural networks and optimized with a Genetic Algorithm (GA) and Particle Swarm Optimization (PSO), achieving a 10.52% reduction in the average prediction error under training conditions. The proposed model is utilized to predict the tar yield for new conditions in the database, with the relative error generally maintained within (-20%, 30%), demonstrating good accuracy and utility.</t>
  </si>
  <si>
    <t>10.1007/s11630-025-2147-9</t>
  </si>
  <si>
    <t>Spray Combustion Behaviors of Diesel and Dialkyl Carbonate Blends in a Constant Volume Chamber</t>
  </si>
  <si>
    <t>Yang, Guofeng; Wang, Zezhong; Zhang, Cong; Lin, He; Han, Dong; Spray Combustion Behaviors of Diesel and Dialkyl Carbonate Blends in a Constant Volume Chamber. Journal of Thermal Science, 2025, 34(5): 1612-1623. http://dx.doi.org/10.1007/s11630-025-2147-9</t>
  </si>
  <si>
    <t>JTS-24-0054.R2</t>
  </si>
  <si>
    <t>dialkyl carbonate; alternative fuels; spray combustion; ignition delay; constant volume combustion chamber</t>
  </si>
  <si>
    <t>Dialkyl carbonate is a potential renewable alternative fuel for transportation. This study, utilizing a constant volume combustion chamber, investigates the characteristics of spray auto-ignition of dialkyl carbonate when mixed with diesel fuel. Measurements of combustion pressures and heat release rates during fuel spray combustion were conducted at varied conditions of fuel blending percentage, ambient temperature and pressure, injection pressure, and oxidizing atmospheres. The study also derives and compares ignition and combustion delays from pressure traces for different fuel blends. Results indicate that blending dialkyl carbonate with diesel fuel reduces ignition tendency, supported by delayed pressure rise and heat release processes with increased blending percentage of dialkyl carbonate. Further, at lower blending percentages of dialkyl carbonate, fuel ignition and combustion delays are insensitive to changes in injection pressure, but fuel combustion delay is significantly shortened with increased injection pressure at higher blending percentages. Finally, in an oxidizing atmosphere of CO2/O2 mixtures, fuel spray combustion processes are retarded, and this retardance is noticeable at higher dialkyl carbonate blending percentages.</t>
  </si>
  <si>
    <t>10.1007/s11630-025-2160-z</t>
  </si>
  <si>
    <t>Revisiting the Oxidation of C3H8 at Elevated Pressure</t>
  </si>
  <si>
    <t>Wen, Miao; Jia, Jingyang; Wang, Du; Zheng, Zhihao; Yu, Xupeng; Yao, Yongzheng; Tian, Zhenyu; Revisiting the Oxidation of C3H8 at Elevated Pressure. Journal of Thermal Science, 2025, 34(5): 1624-1639. http://dx.doi.org/10.1007/s11630-025-2160-z</t>
  </si>
  <si>
    <t>JTS-23-0454.R3</t>
  </si>
  <si>
    <t>propane; high pressure; oxidation; jet-stirred reactor; kinetic modeling</t>
  </si>
  <si>
    <t>The oxidation of propane (C3H8) was investigated in a jet-stirred reactor under equivalence ratios (Phi) of 0.5.3.0 within 675-1025 K at 1.2 MPa. Mole fraction profiles of 14 species were identified and quantified by online gas chromatographs (GC) and gas chromatography-mass spectrometry (GC-MS). The alkenes including n-butene (C4H8-1) and 1,3-butadiene (1,3-C4H6) were newly identified compared with previous oxidation studies of C3H8. A detailed kinetic model consisting of 426 species and 1933 reactions was developed with reasonable predictions against the experiment data. In general, the peak mole fractions of light alkanes shift toward higher values with increasing Phi, while opposite trends are observed for inorganic species. The species of light alkanes increase with the increasing Phi. Rate-of-production analysis indicates that C3H8 is mainly consumed by H-abstractions with OH radicals to produce normal-propyl (nC3H7) and iso-propyl (iC3H7) radicals under all conditions. Sensitivity analysis shows that H2O2(+M)=2OH(+M) plays a promoting role in C3H8 consumption, while reaction 2HO2=H2O2+O2 plays an inhibiting role. Particular attention was paid to the effect of pressure and Phi on C3H8 consumption at 1.2.10.0 MPa and with Phi ranging from 0.1 to 3.0. It is found that the onset reaction temperature of C3H8 decreases with increasing pressure. The Rate-of-production (ROP) analysis indicates that the reactions related to pressure-dependent result in decreased onset reaction temperature and C4 species would be more formed at lower pressure. In addition to the present experiment data, the model can reasonably predict the ignition delay times and laminar burning velocities reported in the literature.</t>
  </si>
  <si>
    <t>10.1007/s11630-025-2157-7</t>
  </si>
  <si>
    <t>Numerical Investigation on n-Butane Auto-Ignition Characteristics with Surface Reactions in a Micro-Scale Combustor</t>
  </si>
  <si>
    <t>Li, Fan; Wang, Bing; Yang, Haolin; Wang, Xiaohan; Xu, Junchao; Chu, Huaqiang; Numerical Investigation on n-Butane Auto-Ignition Characteristics with Surface Reactions in a Micro-Scale Combustor. Journal of Thermal Science, 2025, 34(5): 1640-1655. http://dx.doi.org/10.1007/s11630-025-2157-7</t>
  </si>
  <si>
    <t>JTS-24-0741.R1</t>
  </si>
  <si>
    <t>n-butane ignition; micro-scale combustion; surface reaction; radical quenching</t>
  </si>
  <si>
    <t>This paper presents a preliminary modeling investigation into the inhibiting effect of the internal walls of micro-scale combustor on the auto-ignition characteristics of n-butane/air mixtures. Key gas-phase species for surface model were selected based on reaction temperature ranges and incorporated into a skeletal n-butane oxidation mechanism. Simulations were performed in a closed adiabatic environment to evaluate the impact of surface reactions on ignition delay times under varying operation conditions, including initial gas-phase temperature, pressure, equivalence ratio, surface-to-volume ratio, and wall adsorption coefficient. Experimental comparisons indicated longer measured ignition delay times than predicated values in medium and low temperature ranges due to surface chemical effects, with up to 35.42% deviation. Simulation results highlighted the importance of PC4H9O2 and SC4H9O2 radicals' wall reaction at 700-800 K, increasing ignition delay times by 104 to 105 times. High-temperature and low-pressure conditions intensified this inhibitory effect. Increased wall adsorption coefficient significantly extended ignition delays, particularly under lean-fuel condition. Higher surface-to-volume ratio led to the greater consumption of gas-phase radical through heterogeneous surface combination. Beyond a certain threshold, the ignition delay time increase rate slowed down and tended to stabilize. Sensitivity analysis revealed that CH3+HO2 -&gt; CH3O+OH was critical for high-temperature auto-ignition, while surface reactions became less sensitive with increasing equivalence ratio. This work provides a foundation for future modeling efforts that aim to couple reaction kinetics with a detailed physical model for micro-scale combustion applications of n-butane.</t>
  </si>
  <si>
    <t>10.1007/s11630-025-2132-3</t>
  </si>
  <si>
    <t>Experimental and Numerical Investigation on Performance and Combustion Characteristics of a Free-Piston Engine Generator Fueled with Methane/Methanol</t>
  </si>
  <si>
    <t>Huang, Fujun; Guo, Shuman; Wang, Lijun; Kong, Wenjun; Experimental and Numerical Investigation on Performance and Combustion Characteristics of a Free-Piston Engine Generator Fueled with Methane/Methanol. Journal of Thermal Science, 2025, 34(5): 1656-1671. http://dx.doi.org/10.1007/s11630-025-2132-3</t>
  </si>
  <si>
    <t>JTS-24-0262.R1</t>
  </si>
  <si>
    <t>free-piston linear engine generator; gas-liquid two-phase combustion startup strategy; cycle-to-cycle variation; active radicals</t>
  </si>
  <si>
    <t>Methanol is a very promising clean alternative fuel with low carbon content and high octane number, and this makes it well suited to the free-piston engine generator (FPEG) with variable compression ratio characteristics. To the authors' knowledge there are no relevant studies on the application of methanol for FPEG in recent literatures. In this paper, the effects of methanol substitution ratios (MSR) and load ratios on the performances and combustion characteristics of a methane/methanol dual-fuel FPEG have been investigated experimentally and numerically. The results show that the under the gas-liquid two-phase combustion startup strategy, the methane/methanol dual-fuel FPEG can be successfully started and achieve steady operation. Due to higher laminar flame speed (LFS) and the oxygen content of methanol resulting in a faster burning rate, the peak pressure increases by 43.9% from 1.344 MPa for pure methane to 1.934 MPa for 15% of MSR and the corresponding cycle-to-cycle variation decreases from 3.36 to 1.62. The FPEG operating frequency and indicated power gradually increase with the increase of the MSR. Both of them reach maximum values of 34.6 Hz and 193 W at 15% of MSR, which are increased by 19.3% and 49.6% in comparison with the pure methane. However, under specific MSR, both of them decrease with the load ratio increasing because of the large electromagnetic resistance force from the linear generator. CO and CH emissions decrease with the increase of MSR because methanol addition promotes complete combustion of mixture. NOx emissions gradually decrease with MSR increasing owing to the low combustion temperature resulting from the high latent heat of methanol evaporation. The numerical results show that with the increase of MSR, the methane/methanol mixture presents faster flame propagation speed and higher combustion efficiency; while the ignition delay as well as CA10, CA50 and CA90 is significantly shortened due to the increase of active radicals such as H, OH, O and H2O2.</t>
  </si>
  <si>
    <t>10.1007/s11630-025-2153-y</t>
  </si>
  <si>
    <t>Extinction Dynamics with the Underlying Physics of Ammonia and Ammonia/Hydrogen Spherical Diffusion Flames in Micro-Gravitational Condition</t>
  </si>
  <si>
    <t>Kang, Yinhu; Liu, Junkun; Huang, Xiaomei; Wu, Pengfei; Jiang, Zhijing; Zhang, Jiuyi; Lu, Xiaofeng; Extinction Dynamics with the Underlying Physics of Ammonia and Ammonia/Hydrogen Spherical Diffusion Flames in Micro-Gravitational Condition. Journal of Thermal Science, 2025, 34(5): 1672-1691. http://dx.doi.org/10.1007/s11630-025-2153-y</t>
  </si>
  <si>
    <t>JTS-24-0264.R2</t>
  </si>
  <si>
    <t>ammonia; hydrogen; oscillatory extinction; spherical diffusion flame; flammability limit</t>
  </si>
  <si>
    <t>The utilization of ammonia as an alternative fuel is of great significance in the carbon neutrality strategy. However, the ammonia flame extinction mechanism induced by growing oscillations with its cramped flammability range, sluggish propagation speed, and poor stability is still not studied in sufficient details. In this paper, the high-fidelity simulations with efficient continuation computation and detailed models are conducted to investigate the ammonia extinction dynamics as a function of hydrogen blending ratio, and to reveal the governing sub-processes in flame extinction and oscillation development. It is found that the extinction and onset of oscillatory instability in the ammonia/hydrogen spherical diffusion flame (SDF) derive from the interaction of competing chemistry with diffusive leakage losses. Chemical oscillations occurring at the maximum temperature iso-contour are primarily responsible for the near-limit flame oscillations. In the rich-side low-temperature region, although the local heat production is inappreciable, the strong diffusive losses with governing, adverse contributions to the ignition chemistry play a leading role in flame extinction. The reactions dominating the extinction limit are also important for the oscillation frequency; the reactions that help to extend the extinction limit also tend to increase the frequency, and vice versa. The extinction limit and frequency depend mainly on the major reactant diffusivities (including NH3, H2, and O2) and heat conduction, while the diffusivities of other radicals and products are fairly unimportant. Hydrogen addition could remarkably extend the steady-state and oscillatory extinction limits of ammonia SDFs, and reduce the oscillation frequency since the imaginary eigenvalue is depressed.</t>
  </si>
  <si>
    <t>10.1007/s11630-025-2162-x</t>
  </si>
  <si>
    <t>Influence of Using an Alternative Fuel on Pollutant Emissions of Spraying Reactive Flow in a Model Combustor</t>
  </si>
  <si>
    <t>Bazdidi-Tehrani, Farzad; Haghshenas, Raufeh; Ghiyasi, Mehdi; Teymoori, Alireza; Influence of Using an Alternative Fuel on Pollutant Emissions of Spraying Reactive Flow in a Model Combustor. Journal of Thermal Science, 2025, 34(5): 1692-1708. http://dx.doi.org/10.1007/s11630-025-2162-x</t>
  </si>
  <si>
    <t>JTS-24-0270.R1</t>
  </si>
  <si>
    <t>alternative fuel; Jatropha bio-synthetic paraffinic kerosene; emissions; turbulent flow; model combustor</t>
  </si>
  <si>
    <t>This article aims to investigate the effects of using an alternative fuel on the emissions of carbon dioxide (CO2) and carbon monoxide (CO) in a reactive flow spraying inside a model combustor. The study highlights the trade-offs between CO2 and CO emissions, encouraging further investigation into alternative fuels, considering their environmental impact. The bio-synthetic fuel comprises Jatropha Bio-Synthetic Paraffinic Kerosene (JSPK) blended with Jet-A at five different weight ratios to make the alternative fuels. The two-phase flow of the fuel and air mixture is assessed by the Eulerian-Lagrangian approach. The realizable kappa-epsilon model is employed to model the turbulent flow. The discrete ordinates method is applied to model radiative heat transfer, and the steady flamelet combustion model is utilized to model combustion. The distributions of mean mixture fraction and mole fractions of CO2 and CO at the combustion chamber outlet are presented. Results reveal that variations in fuel properties affect the emission of pollutants since adding JSPK increases the emission rate of the mean mixture fraction and the mole fraction of CO and decreases the mole fraction of CO2 at the combustor outlet. Also, employing a weight ratio of 80% Jet-A with 20% JSPK leads to achieving the lowest mean mixture fraction and mole fraction of CO with a maximum reduction of 25% relative to utilizing only the base fuel. In addition, the lowest amount of CO2 is obtained for 70% Jet-A / 30% JSPK, which is about 15% less than other weight ratios.</t>
  </si>
  <si>
    <t>10.1007/s11630-025-2161-y</t>
  </si>
  <si>
    <t>Effects of Swirl Intensity on Flame Structure and NOx Emissions of Hydrogen Micro-Mixing Diffusion Combustion</t>
  </si>
  <si>
    <t>Shi, Ting; Liu, Yi; Jia, Shiqi; Ge, Bing; Duan, Dongxia; Zang, Shusheng; Effects of Swirl Intensity on Flame Structure and NOx Emissions of Hydrogen Micro-Mixing Diffusion Combustion. Journal of Thermal Science, 2025, 34(5): 1709-1720. http://dx.doi.org/10.1007/s11630-025-2161-y</t>
  </si>
  <si>
    <t>JTS-24-0372.R1</t>
  </si>
  <si>
    <t>micro-mixing diffusion combustion; swirl intensity; flame structure; NOx emissions</t>
  </si>
  <si>
    <t>Combining swirl and micro-mixing diffusion combustion is a new approach to hydrogen gas turbine combustion. For swirl micro-mixing diffusion combustion, swirl intensity variation impacts the flow field, flame structure and NOx emissions. In this study, four micro-mixing diffusion burners with the swirl number (Sn) of 0.62/0.45/0.3/0 are designed for the experiments. The effects of swirl intensity on micro-mixing diffusion combustion are investigated experimentally using OH* chemiluminescence and Particle Image Velocimetry (PIV). In addition, CFD calculations are used to clarify the mechanism of swirl intensity's effect on NOx emissions. The results indicate that the weakening of swirl intensity leads to the evolution of the swirl recirculation vortex to the dual recirculation vortex and finally to the bluff body recirculation vortex, which causes the radial contraction of the flame and induces combustion oscillation. When Sn decreases from 0.62 to 0.45, the flame spread angle theta decreases by 10.7%; the unit flame rotation angle psi decreases by 9.0%, and the unit flame length LF increases by 8.0%. The increase in LF causes an increase in residence time, ultimately leading to a rise in NOx emissions. Meanwhile, the reduced swirl intensity leads to increased mixing time scale and spatial mixing deficiency, which is another contributor to the deterioration of NOx emission performance.</t>
  </si>
  <si>
    <t>10.1007/s11630-025-2170-x</t>
  </si>
  <si>
    <t>Effect of CO2 Gasification on Coal Burnout during Pressurized Oxy-Fuel Combustion by Experiment and Machine Learning Method</t>
  </si>
  <si>
    <t>Lei, Ming; Ye, Bin; Tian, Xi; Hong, Dikun; Zhang, Qian; Zhang, Lei; Effect of CO2 Gasification on Coal Burnout during Pressurized Oxy-Fuel Combustion by Experiment and Machine Learning Method. Journal of Thermal Science, 2025, 34(5): 1721-1735. http://dx.doi.org/10.1007/s11630-025-2170-x</t>
  </si>
  <si>
    <t>JTS-24-0448.R1</t>
  </si>
  <si>
    <t>pressurized oxy-fuel combustion; gasification; burnout; machine learning</t>
  </si>
  <si>
    <t>In the present study, the coal burnout during pressurized oxy-fuel combustion is analyzed by combining experiment and machine learning. According to the experimental results, it is shown that the coal conversion increases significantly with the increase of oxygen concentration, temperature and pressure. At relatively low oxygen concentration, CO2 gasification expedites the coal consumption, so the coal burnout in O2/N2 environment is lower compared to that in O2/CO2 environment, especially at elevated temperature and pressure. As the oxygen concentration increases, the influence of CO2 gasification weakens and on account of the CO2 physical properties, the coal burnout in O2/N2 condition is higher than that in O2/CO2 condition. Furthermore, the impact of gasification on the conversion of coal with low reactivity is obvious at high pressure. On the basis of the experimental data, four independent machine learning algorithms and one integrated machine learning algorithm are employed to propose a prediction model of pulverized coal burnout. The Pearson correlation coefficient between the characteristic parameters (oxygen concentration, heating temperature, combustion length, and reaction atmosphere) and the output variable (coal burnout) is calculated. And then the input data are independently trained by combining four different base models to generate a prediction of the target variable (coal burnout) which is used as the input characteristics of the meta-model. Moreover, the Gradient Boosting Regression (GBR) model is selected as the meta-model of Stacking ensemble learning to construct the accurate prediction model of coal burnout. Finally, the application of SHAP analysis is employed to assess the interpretability of the forecasted outcomes for coal combustion in the experimental samples, thereby significantly enhancing the explanatory capacity of the predicted results.</t>
  </si>
  <si>
    <t>10.1007/s11630-025-2128-z</t>
  </si>
  <si>
    <t>Optimizing the Impulse Turbine Aerodynamic Performance of a Trans-Water-Air Media Vehicle</t>
  </si>
  <si>
    <t>Han, Zongyu; Gao, Jie; Liao, Yu'nan; Liu, Fengyu; Zheng, Qun; Optimizing the Impulse Turbine Aerodynamic Performance of a Trans-Water-Air Media Vehicle. Journal of Thermal Science, 2025, 34(5): 1736-1749. http://dx.doi.org/10.1007/s11630-025-2128-z</t>
  </si>
  <si>
    <t>JTS-24-0369.R2</t>
  </si>
  <si>
    <t>trans-water-air media; impulse turbine; scarfed nozzle; partial admission; low-reaction degree</t>
  </si>
  <si>
    <t>A transmedia vehicle is a new concept vehicle that can work underwater and in the air simultaneously. To ensure high-speed and long-distance motility in different media, turbine performance is optimized and investigated in this paper from several perspectives. The unsteady calculation results and 3D optimization of the turbine were analyzed via the CFD method. The results indicate that the stagger angle has a significant effect on the flow separation phenomenon in the blade passage. The scarfed angle of the nozzle affects the force magnitude of the rotors mainly by changing the inlet airflow angle. At blade stagger and nozzle scarfed angles of 18 degrees and 13 degrees, respectively, the efficiency of this partially admitted turbine is greatly improved. After the nozzle profile is improved according to the method of characteristics, the flow direction is changed by improving the development direction of the expansion wave at the nozzle outlet. In underwater mode, the turbine efficiency is increased by 7.5%. In air mode, the expansion ratio of the turbine decreases as the rotational speed increases, increasing flow separation losses inside the nozzle and expansion losses at the turbine outlet. The partial admission degree of the turbine considerably affects efficiency. Adopting the arrangement of four nozzles in air mode improves the turbine efficiency by 4%.</t>
  </si>
  <si>
    <t>10.1007/s11630-025-2165-7</t>
  </si>
  <si>
    <t>Data-Driven Modeling of Aero-Derivative Gas Turbine Start-up</t>
  </si>
  <si>
    <t>Wang, Zinan; Zhang, Yuhao; Zeng, Boyang; Tian, Zhen; Data-Driven Modeling of Aero-Derivative Gas Turbine Start-up. Journal of Thermal Science, 2025, 34(5): 1750-1757. http://dx.doi.org/10.1007/s11630-025-2165-7</t>
  </si>
  <si>
    <t>JTS-24-0158</t>
  </si>
  <si>
    <t>gas turbine; component characteristic extrapolation; startup modeling; data-driven; characteristic map correction</t>
  </si>
  <si>
    <t>A data-driven modelling method for predicting the aero-derivative gas turbine start-up performance has been developed. The test data are used to correct the compressor and turbine sub-idle maps based on extrapolation, enhancing the accuracy within the whole sub-idle range. The hydraulic starter and temperature lag models are concluded in this method. By the start-up component maps, hydraulic power and fuel supply, the start-up process can be simulated, and the performance characteristics of the gas turbine and components can be calculated. The model is verified by three sets of test data on different environmental operation condition. The error of start-up times, speeds, temperatures and pressures between the start-up simulation and test data are within 10%, showing a high modeling accuracy.</t>
  </si>
  <si>
    <t>10.1007/s11630-025-2122-5</t>
  </si>
  <si>
    <t>Impact of Endwall Negative and Mid-Span Positive Stator Vane Curvature on Turbine Aerodynamics under High-Load Conditions</t>
  </si>
  <si>
    <t>Wang, Naian; Cao, Peiyu; Huang, Diangui; Impact of Endwall Negative and Mid-Span Positive Stator Vane Curvature on Turbine Aerodynamics under High-Load Conditions. Journal of Thermal Science, 2025, 34(5): 1758-1769. http://dx.doi.org/10.1007/s11630-025-2122-5</t>
  </si>
  <si>
    <t>JTS-23-0572.R2</t>
  </si>
  <si>
    <t>gas turbine; compound curving; secondary flow; profile loss; low aspect ratio</t>
  </si>
  <si>
    <t>With the increasing of inlet temperature and pressure of the heavy-duty gas turbine, the flow conditions in the turbine become more complicated, and the aerodynamic loss inside the cascade also increases. This problem is particularly serious in small aspect ratio blades. How to reduce the aerodynamic loss inside the cascade channel becomes quite urgent now. Based on previous studies, it can be seen that the positively curved blade can reduce the secondary flow loss at the blade end, but it will increase the profile loss, while the negatively curved blade behaves just in the opposite way of the positively curved blade. Therefore, this paper proposes a positively curved blade with negatively curving at blade end, and this design can help to reduce the negative effect of the positive curving modification on the middle of the blade. In this paper, the last stage of the GE-E3 high-pressure turbine is taken as the research object, and the composite curving modification of the last stage stator cascade is carried out. The influence of the positive curving and the composite curving on the flow field is compared by numerical simulation. The results show that within the scope of this study, the reduction amplitude of total pressure loss coefficient of composite curved blade is about 1.10 times that of positive curved blade, and the increasing amplitude of total to static efficiency is about 1.16 times that of positive curved blade. The composite curving modification greatly improves the turbine performance. The research results provide guidance for the design of high-performance turbine blades.</t>
  </si>
  <si>
    <t>10.1007/s11630-025-2125-2</t>
  </si>
  <si>
    <t>Aerodynamic Optimization of High-Pressure Turbine under Multiple Operation Conditions</t>
  </si>
  <si>
    <t>Zhang, Jiankun; Li, Huijun; Liu, Haihu; Aerodynamic Optimization of High-Pressure Turbine under Multiple Operation Conditions. Journal of Thermal Science, 2025, 34(5): 1770-1781. http://dx.doi.org/10.1007/s11630-025-2125-2</t>
  </si>
  <si>
    <t>JTS-24-0095.R1</t>
  </si>
  <si>
    <t>gas turbine; Kriging model; NSGA-II algorithm; losses; entropy generation</t>
  </si>
  <si>
    <t>This paper focuses on optimizing the aerodynamic performance of a high-pressure turbine under multiple operation conditions. Utilizing a self-adaptive updated Kriging model, we employ the Latin hypercube sampling method and NSGA-II algorithm to find the optimum point with the maximum weighted average isentropic efficiency. The results show that compared with the original blade, the efficiency is increased by 2.35% for the optimized blade. Using the sensitivity analysis, it is indicated that the thicknesses near the leading edge and middle part in the mean section primarily influence the efficiency of turbine, in which the thickness near the leading edge is the most influential. It is also found that the proposed optimization method can greatly reduce the low-velocity regions caused by secondary flows, which thus significantly relieve the passage blockage. In addition, we notice a dramatical reduction of losses in the selected blade sections for the optimized blade. According to the entropy generation rate, the regions with high entropy generation, positioned near the pressure side, blade tip and corner regions in 50% axial blade section, and the tip regions in the section downstream the trailing edge, are also remarkably decreased.</t>
  </si>
  <si>
    <t>10.1007/s11630-025-2137-y</t>
  </si>
  <si>
    <t>Influence by Struts on the Flow Field in the Coupled System of Turbine and Diffuser under Various Operational Conditions</t>
  </si>
  <si>
    <t>Qiu, Bin; Fu, Jinglun; Song, Yufeng; Cui, Zeyang; Liu, Yue; Zhang, Hongwu; Influence by Struts on the Flow Field in the Coupled System of Turbine and Diffuser under Various Operational Conditions. Journal of Thermal Science, 2025, 34(5): 1782-1797. http://dx.doi.org/10.1007/s11630-025-2137-y</t>
  </si>
  <si>
    <t>JTS-24-0145.R1</t>
  </si>
  <si>
    <t>last stage turbine; exhaust diffuser; coupling system; influence by struts; flow mechanism</t>
  </si>
  <si>
    <t>In gas turbines, there are strong flow interactions between the last stage turbine and the exhaust diffuser which have a significant influence on the aerodynamic performance of the turbine and diffuser. The supporting strut in the diffuser plays a major role in the coupled flow between the turbine and the diffuser. But the influence mechanism imposed by strut on the coupled flow is not fully understood. In this paper, the effects of the strut on the flow pattern evolution and aerodynamic performance of the coupled system are numerically investigated. A full-scale last stage turbine and exhaust diffuser are included in the calculation domains to obtain the full velocity coupling flow field. Annular diffusers with or without struts were designed and compared under different operational conditions. Qualitative and quantitative coupling relationships between the turbine and the exhaust diffuser in terms of flow and performance were concluded and validated in this paper. Under the different operational conditions, the sum of the static pressure coefficient and the total pressure loss coefficient tends to be a constant which is related to the inflow Mach number, the area ratio, and flow uniformity at inlet and outlet of the diffuser no matter with or without strut. There is an exponential relationship between the efficiency of the turbine and the static pressure recovery coefficient of the diffuser. The struts cause the circumferential non-uniformity flow field in the turbine passages, but impose slight influences on the radial distributions of the averaged flow parameters at the turbine exit. The struts help to suppress the vortices near the diffuser case and induce flow separation under the conditions of strut's attack angle larger than +/- 20 degrees, which results in the performances of the diffuser and turbine fluctuate within a wider range due to the changes of the operational conditions.</t>
  </si>
  <si>
    <t>10.1007/s11630-025-2175-5</t>
  </si>
  <si>
    <t>Experimental Investigation of Ramjet Rotating Detonation Fueled by Kerosene under Different Outlet Area Ratios with S-Shaped Isolator</t>
  </si>
  <si>
    <t>Ma, Ming; Guo, Shanguang; Wu, Yun; Kou, Yitao; Zhou, Jianping; Experimental Investigation of Ramjet Rotating Detonation Fueled by Kerosene under Different Outlet Area Ratios with S-Shaped Isolator. Journal of Thermal Science, 2025, 34(5): 1798-1812. http://dx.doi.org/10.1007/s11630-025-2175-5</t>
  </si>
  <si>
    <t>JTS-24-0383.R2</t>
  </si>
  <si>
    <t>ramjet rotating detonation; outlet area ratio; pressure feedback; kerosene; S-shaped isolator</t>
  </si>
  <si>
    <t>In this paper, the objective is to achieve a successful coupling match and stable operation between the rotating detonation combustor (RDC) and the ramjet engine isolator. The propagation characteristics of the rotating detonation wave (RDW) under different outlet areas, as well as the pressure feedback behavior of the isolator, are examined through the use of a gradually expanded S-shaped isolator. Liquid aviation kerosene and air are employed as propellants, and experiments are carried out at a constant air flow rate of 2.17 kg/s and varying equivalence ratios (ERs). The typical mode, pressure, and mode distribution of RDW are analyzed. A stable single-wave mode with a dominant frequency of 1138.63 Hz is obtained at the medium area ratio. Reducing the outlet area ratio is beneficial for enhancing the intensity of the detonation wave. Simultaneously, the intensity of the detonation wave increases with the rise of the equivalence ratio, and there exists an optimal equivalence ratio within the medium area ratio, which maximizes the intensity of the detonation wave. With the increase of the outlet area ratio, the boundary of detonable equivalence ratio can be widened, although the pop-out phenomenon becomes more pronounced. The pressure feedback degree of the S-shaped isolator is evaluated by defining the percentage decays of pulsating pressure and steady-state pressure. In the rotating detonation mode, the smaller the outlet area ratio, the larger the percentage decay of pulsation pressure, indicating a greater extent of pressure feedback. At the same time, as the equivalence ratio is increased, the percentage decay of pulsation pressure shows an upward trend. Under the selected operating conditions, the suppression effects of the S-shaped isolator on the pulsating pressure feedback of the detonation wave are 71.53% and 12.07%, and the suppression effects on the steady-state pressure feedback are 14.32% and 45.55%. The experimental verification of the feasibility of the S-shaped isolator presents a novel concept for suppressing the pressure feedback of the detonation wave.</t>
  </si>
  <si>
    <t>10.1007/s11630-025-2189-z</t>
  </si>
  <si>
    <t>Influence Rules of Intensity and Circumferential Position of Induced Shock Wave on the Tip Flow Behaviors of a Transonic Rotor</t>
  </si>
  <si>
    <t>Cui, Weiwei; Zhang, Long; Zhao, Qingjun; Chen, Xinyuan; Chang, Guozhang; Wang, Cuiping; Influence Rules of Intensity and Circumferential Position of Induced Shock Wave on the Tip Flow Behaviors of a Transonic Rotor. Journal of Thermal Science, 2025, 34(5): 1813-1828. http://dx.doi.org/10.1007/s11630-025-2189-z</t>
  </si>
  <si>
    <t>JTS-24-0669.R1</t>
  </si>
  <si>
    <t>circumferentially diverging clearance structure; circumferential expansion ratio; induced shock wave; tip leakage flow; stall margin</t>
  </si>
  <si>
    <t>The presence of tip clearance not only ensures the structural safety of compression system in aero-engines, but also exerts significant negative impacts on internal flow stability due to the leakage flow. Previous studies by our team have shown that the induced shock resulting from the circumferentially diverging clearance structure has remarkable effect on suppressing leakage flow in transonic compressor rotors. Therefore, the inherent correlations between the characteristics of induced shock and leakage flow are further elucidated in this paper, and the influencing rules of induced shock wave on tip flow characteristic of transonic rotors are summarized as well. The results demonstrate that the enhancement of inhibitory effects on leakage flow and increase in the rotor's stall margin can be achieved by both intensifying the induced shock wave and shifting its circumferential position away from the suction side edge of blade tip, which is possible by adjusting the circumferential expansion ratio of diverging clearance. The stall margin of the transonic rotor exhibits three distinct variations as the circumferential expansion ratio of the diverging clearance increases monotonically, and a maximum improvement of over 8.9% can be achieved through feature variations of the induced shock wave. The insufficient acceleration of the supersonic leakage jet flow over blade tip due to a smaller circumferential expansion ratio poses challenges in inducing a shock wave, resulting in an increased blockage effect and reduced stall margin of rotor. Meanwhile, excessive circumferential expansion ratio results in a pronounced adverse pressure gradient originating from the induced shock wave, leading to leakage flow separation at the blade tip and consequently weakening the intensity of induced shock waves while shifting its circumferential position towards the blade tip. As a result, further increasing the circumferential expansion ratio does not yield an enhanced rotor stall margin but instead exhibits a slight decreasing trend.</t>
  </si>
  <si>
    <t>10.1007/s11630-025-2152-z</t>
  </si>
  <si>
    <t>Numerical Research of Blended-Blade and Endwall Technique on Rotor 67</t>
  </si>
  <si>
    <t>Li, Xin; Meng, Tongtong; Ji, Lucheng; Numerical Research of Blended-Blade and Endwall Technique on Rotor 67. Journal of Thermal Science, 2025, 34(5): 1829-1840. http://dx.doi.org/10.1007/s11630-025-2152-z</t>
  </si>
  <si>
    <t>JTS-24-0207.R1</t>
  </si>
  <si>
    <t>corner separation; blended-blade and endwall; fan/compressor; design of experiments</t>
  </si>
  <si>
    <t>In this study, a full smoothed Blended Blade and End Wall (BBEW) design method for axial fan blade is proposed, overcoming the limitations of traditional BBEW design methods which can only control dihedral angles in planar cascade using straight-line adjustments. Then the effect and mechanism of BBEW technique on Rotor 67 have been studied using a design of experiments (DoE) population. Key parameters that affect the effect of BBEW techniques, including the maximum blended position and the maximum blended scale, are extracted through DoE population. The results show that nearly all blended designs in suction side realize the aerodynamic improvement of overall performance at different rotation speeds. Specifically, the peak efficiency is improved by 0.46% at design condition. From the perspective of flow details, through the radial migration of low-energy flow from corner region to mainstream by radial blade force, the area of corner separation is significantly decreased and its topology is simplified.</t>
  </si>
  <si>
    <t>10.1007/s11630-025-2151-0</t>
  </si>
  <si>
    <t>A Comprehensive Energy Saving Potential Analysis of a 660 MW Coal-Fired Ultra-Supercritical Power Plant</t>
  </si>
  <si>
    <t>Ye, Nina; Zhang, Qichao; Li, Zixiang; Xu, Jiaye; Wu, Xiaojiang; Zhang, Zhongxiao; Yan, Kai; A Comprehensive Energy Saving Potential Analysis of a 660 MW Coal-Fired Ultra-Supercritical Power Plant. Journal of Thermal Science, 2025, 34(5): 1841-1856. http://dx.doi.org/10.1007/s11630-025-2151-0</t>
  </si>
  <si>
    <t>JTS-24-0306.R1</t>
  </si>
  <si>
    <t>ultra-supercritical power plant; regenerative heating system; exergy analysis; sensitivity analysis; waste heat utilization</t>
  </si>
  <si>
    <t>This work focuses on evaluating the performance of a 660 MW ultra-supercritical power plant from the perspective of energy saving ability. By conducting the exergy analysis, the exergy loss distribution and the efficiency of regenerators are thoroughly measured. The results show that the exergy loss of a high-pressure regenerative heater can be as high as 3.03 MW. Thus, installing outer steam coolers can reduce the exergy loss of high-pressure regenerative heaters. The energy saving potential of different configurations across wide load conditions is further analyzed. These analyses reveal that the flue gas waste heat utilization configurations not only alter the exergy loss distribution in the regenerative heating system but also reduce the need for high-grade extraction steam, thereby enhancing the unit's power generation capacity. Based on the proposed optimal configuration, the gas-water heaters with high-temperature and low-temperature heat sources are utilized to heat the corresponding feed water, enabling a cascade utilization of waste heat. This approach minimizes the standard coal consumption for power generation of the unit to 253.39 g(kWh)-1, 1.27% lower than the reference unit. Under rated conditions, the power generation increases by 5.99 MW. Under 40% THA condition, this configuration exhibits significant energy-saving benefits with a 0.97% reduction in coal consumption rate. Furthermore, the study has delved into the impact of turbine degradation, which is found to adversely affect the thermal performance of the power unit. This revelation provides crucial insights into maintaining and optimizing the performance of the thermal system.</t>
  </si>
  <si>
    <t>10.1007/s11630-025-2173-7</t>
  </si>
  <si>
    <t>Energy and Exergy Performances of Corn Straw and SiC during the Microwave Heating Process</t>
  </si>
  <si>
    <t>Zhao, Wenke; Cao, Weitao; Cui, Longfei; Zhang, Yaning; Energy and Exergy Performances of Corn Straw and SiC during the Microwave Heating Process. Journal of Thermal Science, 2025, 34(5): 1857-1866. http://dx.doi.org/10.1007/s11630-025-2173-7</t>
  </si>
  <si>
    <t>JTS-24-0443.R1</t>
  </si>
  <si>
    <t>energy performances; exergy performances; corn straw; microwave heating process; silicon carbide</t>
  </si>
  <si>
    <t>The energy and exergy performances of the corn straw and Silicon Carbide (SiC) in the microwave heating process are crucial to sufficiently utilize crop residues for mitigating environmental pollution, promoting waste value, and improving farmer incomes. In this study, the comprehensive energy and exergy performances (the absorbed energy, energy efficiency, absorbed exergy, and exergy efficiency) of the mass ratio (SiC to corn straw), microwave power, and reaction chamber volume were compared and analyzed. The effect of the mass ratio of SiC to corn straw on energy and exergy performances based on the experimental data was newly studied. Also, the parametric analysis of the microwave power and reaction chamber for the microwave heating process of corn straw assisted by SiC was conducted. The findings indicate that increasing the mass ratio of SiC to corn straw from 0 to 1 significantly improves performance metrics: final absorbed energy increased from 5466 J to 6195 J, energy efficiency from 9.1% to 20.7%, absorbed exergy from 1102 J to 1312 J, and exergy efficiency from 1.8% to 4.4%. Similarly, increasing microwave power from 400 W to 600 W enhanced final absorbed energy from 5752 J to 6195 J, energy efficiency from 11.1% to 20.7%, absorbed exergy from 1177 J to 1312 J, and exergy efficiency from 2.3% to 4.4%. Conversely, enlarging the reaction chamber from 100 mL to 300 mL resulted in decreases: final absorbed energy dropped from 5758 J to 5700 J, energy efficiency from 11.6% to 9.0%, absorbed exergy from 1122 J to 1118 J, and exergy efficiency from 2.3% to 1.8%. These results underscore the substantial influence of the mass ratio on energy and exergy performances, while indicating that the reaction chamber volume has a minimal impact on the performances.</t>
  </si>
  <si>
    <t>10.1007/s11630-025-2187-1</t>
  </si>
  <si>
    <t>Metamaterial Solar Absorber Based on Multi-Resonance Coupling</t>
  </si>
  <si>
    <t>Yu, Kun; Yan, Naiya; Zou, Lie; Liu, Haotuo; Zhang, Kaihua; Wu, Xiaohu; Metamaterial Solar Absorber Based on Multi-Resonance Coupling. Journal of Thermal Science, 2025, 34(5): 1867-1878. http://dx.doi.org/10.1007/s11630-025-2187-1</t>
  </si>
  <si>
    <t>JTS-24-0208.R1</t>
  </si>
  <si>
    <t>solar absorber; coupling resonance modes; broadband absorption; polarization insensitivity</t>
  </si>
  <si>
    <t>Solar absorbers hold the capacity to transmute absorbed solar radiation spectrum into thermal energy, offering considerable promise for diverse applications, e.g., electricity generation, heating, desalination, and energy storage, etc. The effective absorption of the solar radiation spectrum is critical for such applications. Hence, this paper introduces an absorber that is polarization-insensitive, broadband, and wide-angle. The absorber is designed by high-temperature-resistant materials for efficient solar energy collection, consisting of Cr and Fe square rings arrays, a SiO2 dielectric layer, and a Cr reflector. It exhibits excellent light-capturing capabilities, with an average absorption rate as high as 99.3% across the solar spectral range of 300-2400 nm. Moreover, the distributions of the magnetic and electric fields indicate that the distinctive nested square rings structure could effectively excite coupling resonance modes of surface plasmon resonances, cavity resonances, and magnetic resonances, which allow the proposed absorber to have broadband high absorption characteristics. Subsequently, the effects of different structures and geometrical parameters on the absorption performance are explored individually. Furthermore, the proposed solar absorber maintains high performance at large angles and is polarization-insensitive. We believe that this work not only deepens our understanding of coupling resonance modes but also suggests potential applications in the field of solar energy harvesting.</t>
  </si>
  <si>
    <t>10.1007/s11630-025-2156-8</t>
  </si>
  <si>
    <t>Preparation of Building Insulation Materials from Electrolytic Manganese Residue for Solid Waste Disposal</t>
  </si>
  <si>
    <t>Chen, Zhiping; Li, Hongqiang; Liu, Tiantian; Peng, Yizhe; Liu, Lifang; Zhao, Li; Cai, Chenghan; Xu, Faxi; Preparation of Building Insulation Materials from Electrolytic Manganese Residue for Solid Waste Disposal. Journal of Thermal Science, 2025, 34(5): 1879-1911. http://dx.doi.org/10.1007/s11630-025-2156-8</t>
  </si>
  <si>
    <t>JTS-24-0697.R1</t>
  </si>
  <si>
    <t>solid waste disposal; electrolytic manganese residue; fly ash; insulation materials; building energy conservation</t>
  </si>
  <si>
    <t>In addressing the challenges of solid waste disposal, this study proposed to utilize electrolytic manganese residue to produce building insulation materials. The research focused on the factors such as precursor material ratio, alkali activator ratio, foaming agent and foam stabilizer on the target insulation materials properties. The findings indicated that SiO2/Al2O3 molar ratio, SiO2/Na2O molar ratio, and liquid/solid mass ratio impact the mechanical properties of the samples. The best mechanical performance of building structural material samples was characterized by a compressive strength of 11.15 MPa and a density of 1476 kg/m3. The optimal properties for building insulation materials were a thermal conductivity of 0.131-0.104 W/(mK), compressive strength of 1.49-0.69 MPa, and density of 533-433 kg/m3, with a cost of 1722-1294 CNY/m3. This research provides a new approach for large-scale electrolytic manganese residue utilization while enhancing insulation performance and reducing energy consumption in buildings, with promising prospects for further engineering development.</t>
  </si>
  <si>
    <t>10.1007/s11630-025-2188-0</t>
  </si>
  <si>
    <t>Centrifugal Pressurization Process in the Near Critical Region for Supercritical CO2 Brayton Cycle</t>
  </si>
  <si>
    <t>Shi, Weixiu; Ji, Xueyuan; Pan, Lisheng; Sun, Yin; Li, Chaoqi; Wei, Xiaolin; Centrifugal Pressurization Process in the Near Critical Region for Supercritical CO2 Brayton Cycle. Journal of Thermal Science, 2025, 34(5): 1912-1924. http://dx.doi.org/10.1007/s11630-025-2188-0</t>
  </si>
  <si>
    <t>JTS-24-0292.R3</t>
  </si>
  <si>
    <t>CO2 power cycle; pressurization component; near-critical region; liquid hammer</t>
  </si>
  <si>
    <t>The starting point for the pressurization process of a supercritical CO2 Brayton cycle is near the critical point, which may lead to a liquid hammer if the inlet pressure fluctuates. It is important to judge whether the phase change of working fluid occurs during the pressurization process. With CO2 as the working fluid, the pressurization process for a centrifugal pressurization component is attention considered and analyzed. Specifying the inlet temperature, inlet pressure and outlet pressure as 32 degrees C, 7.4 MPa and 24 MPa, respectively, the thermodynamic parameters of key state points of a centrifugal pressurization component are obtained. At the entrance of the impeller, a phase change of CO2 may occur, especially when the inlet points are close to the critical point. A method using enthalpy difference and exergy difference to express the possibility CO2 phase change is proposed. Furthermore, the risk degree of CO2 phase change is represented visibly. In view of the power consumption and efficiency of compressors under different working conditions, the changes of power consumption, isentropic efficiency and internal efficiency of compression components were analyzed under the conditions of constant outlet pressure and constant pressurization ratio. The power consumption is affected by the specific volume of the working fluid and the pressure difference. With the same inlet conditions, the isentropic efficiency under constant pressurization ratio is higher than that under a constant outlet pressure due to the lower power consumption; the internal efficiency is higher than the isentropic efficiency, and the trend is similar. This method can contribute to the setting of safe conditions for pressurization components.</t>
  </si>
  <si>
    <t>10.1007/s11630-025-2176-4</t>
  </si>
  <si>
    <t>Numerical Study on Phase Transition and Heat Transfer Characteristics of Over-Pressure Water in Mini-Channels for Oblique Detonation Combustion</t>
  </si>
  <si>
    <t>Sun, Wenjing; Chen, Jieru; Zhang, Jingzhou; Ling, Wenhui; Zhang, Yining; Numerical Study on Phase Transition and Heat Transfer Characteristics of Over-Pressure Water in Mini-Channels for Oblique Detonation Combustion. Journal of Thermal Science, 2025, 34(5): 1925-1936. http://dx.doi.org/10.1007/s11630-025-2176-4</t>
  </si>
  <si>
    <t>JTS-24-0144.R1</t>
  </si>
  <si>
    <t>oblique detonation chamber; over-pressure water; active cooling technology; phase transition; heat transfer characteristics</t>
  </si>
  <si>
    <t>The oblique detonation chamber has an extreme high and uneven thermal load due to the fast exothermic combustion process induced by oblique shock wave. The active cooling technology of over-pressure water is an effective thermal protection method with the development of additive manufacturing technology. The realizable k-epsilon model coupling with Volume Fraction (VOF) model is applied to solve the boiling flow of cooling water in the mini-channels. The phase transition and heat transfer characteristics are systematically investigated under different pressures. The phase transition process is first observed in the position of oblique detonation wave, and the bubbly flow, the slug flow, the annular flow and the churn flow are captured in the characteristic cooling channel when boiling flow reaching steady stage. In the rear section of the channel, the uneven heat flux distribution of combustion chamber brings to the churn flow, which enhances the heat transfer compared to the annular flow. Compared to the atmospheric water, the appearances of churn flow and annular flow are significantly decreased with the increasing pressure, and they would disappear when the pressure is exceeding 0.5 MPa. The bubbly flow and slug flow play a dominant role when the pressure is higher than 1 MPa, showing that the over-pressure water can significantly enhance the cooling efficiency of the oblique detonation chamber. With the rise of water pressure, the time point of the appearance of phase transition is obviously lagged because of the increasing latent heat of vaporization, and the cooling efficiency is significantly increased due to the simpler phase transition in higher pressure, which means the over-pressure water could withstand longer heat load of oblique detonation engine.</t>
  </si>
  <si>
    <t>10.1007/s11630-025-2130-5</t>
  </si>
  <si>
    <t>Experimental Study on Thermal Enhancement of a Pump-Assisted Loop Heat Pipe Based on Superhydrophilic Multiscale Composite</t>
  </si>
  <si>
    <t>Zhang, Naijia; Zhou, Jingzhi; Huai, Xiulan; Zhou, Feng; Chen, Qihan; Jiang, Yawen; Experimental Study on Thermal Enhancement of a Pump-Assisted Loop Heat Pipe Based on Superhydrophilic Multiscale Composite. Journal of Thermal Science, 2025, 34(5): 1937-1952. http://dx.doi.org/10.1007/s11630-025-2130-5</t>
  </si>
  <si>
    <t>JTS-24-0166.R1</t>
  </si>
  <si>
    <t>loop heat pipe; pump-assisted loop heat pipe; superhydrophilic multiscale composite; performance enhancement; data center cooling</t>
  </si>
  <si>
    <t>In response to the demand for cooling solutions in data centers with the burgeoning growth of the information era, it is imperative to explore a high-performance and energy-saving thermal management system. In this paper, a copper-water pump-assisted loop heat pipe based on a top-down superhydrophilic multiscale composite wick-channel structure is investigated to optimize the stability and operation range in the loop heat pipe (LHP). Aided by theoretical pressure analysis, it has been demonstrated that this composite structure enhances the durability and maintenance of the large capillary pressure head. The comparison has analyzed the effects of heat leakage on the compensation chamber and the phase change in channels by establishing system thermal resistance networks. The results show that the pump-assisted loop heat pipe (P-A LHP) exhibits lower baseplate temperature fluctuation within 0.5 degrees C and a larger operation range of more than 400 W below the baseplate temperature of 85 degrees C. In addition, the P-A LHP elevates heat transfer capacity to 430 W by increasing the mass flow rate, and the minimum thermal resistance of 0.130 degrees C/W is achieved compared with the LHP minimum thermal resistance of 0.217 degrees C/W. Finally, the maximum P-A LHP coefficient of performance is 22.7 under the small mass flow rate, which is larger than most registered active cooling systems.</t>
  </si>
  <si>
    <t>10.1007/s11630-025-2181-7</t>
  </si>
  <si>
    <t>Geometry Optimization and Performance Prediction of Printed Circuit Heat Exchanger for Supercritical Methane</t>
  </si>
  <si>
    <t>Li, Lin; Wu, Jintao; Yin, Jianzhong; Geometry Optimization and Performance Prediction of Printed Circuit Heat Exchanger for Supercritical Methane. Journal of Thermal Science, 2025, 34(5): 1953-1963. http://dx.doi.org/10.1007/s11630-025-2181-7</t>
  </si>
  <si>
    <t>JTS-24-0176.R1</t>
  </si>
  <si>
    <t>printed circuit heat exchanger; supercritical methane; structural parameter; thermal-hydraulic performance; optimization design</t>
  </si>
  <si>
    <t>Printed circuit heat exchanger (PCHE) is widely used in the liquefied natural gas (LNG) industry due to its compact structure and high efficiency. In this paper, a three-dimensional numerical model of counter-flow PCHE is established using supercritical methane (scCH4) and water as cold and heat sources, respectively. The structure effects on the thermal hydraulic performance of PCHE are studied by comprehensively evaluating the thermal performance factor (TPF) of PCHE. The optimal structural parameter and operating condition are obtained, resulting in a heat exchange volume per unit volume of 2.89 times that before optimization. Variations in diameter and bending angle alter the position and intensity of the Dean vortex, significantly influencing flow and heat transfer performance, whereas the pitch number primarily affects flow performance. By introducing structural correction terms, the correlations for predicting Nu and f of scCH4 in PCHE have been obtained, with deviations of +/- 12% and +/- 13%, respectively.</t>
  </si>
  <si>
    <t>10.1007/s11630-025-2155-9</t>
  </si>
  <si>
    <t>Effects of Heat Transfer on Thermodynamic Performance in Micro Swing Rotor Engine</t>
  </si>
  <si>
    <t>Xia, Chen; Zhang, Zhiguang; Jin, Bo; Huang, Guoping; Xu, Jianhua; Effects of Heat Transfer on Thermodynamic Performance in Micro Swing Rotor Engine. Journal of Thermal Science, 2025, 34(6): 1965-1977. http://dx.doi.org/10.1007/s11630-025-2155-9</t>
  </si>
  <si>
    <t>JTS-24-0089.R1</t>
  </si>
  <si>
    <t>micro swing rotor engine; heat transfer; thermodynamic performance; fluid-thermal weak coupling method</t>
  </si>
  <si>
    <t>This study investigates the direct impact of heat transfer on the thermodynamic performance of Micro Swing Rotor Engines (MSRE) through numerical analysis. To comprehensively address the influence of heat transfer, we employ a refined thermodynamic simulation model, incorporating a regressive correlation formula, and introduce a fluid-thermal weak coupling method to yield practical solutions. The numerical analysis reveals that heat transfer has profound effects on the performance of MSRE. Specifically, the temperature cycling curve experiences significant alterations, resulting in an increase in cycle-residual mass by 72.6% and a decrease in intake mass by 10.55% at a working frequency of 100 Hz. The pressure cycling curve is primarily affected during the compression and expansion processes, leading to a substantial rise in pressure during compression (reaching 1.055 MPa) while the contribution of combustion becomes less noticeable. Consequently, these changes increase engine power consumption during compression by 46.41% and reduce overall engine thermal efficiency by 30.23%. Additionally, an increase of the inner wall temperature by 100 K leads to a linear reduction in engine power by 0.1 kW and thermal efficiency by 0.5%. To mitigate these challenges, we propose practical heat management strategies, such as applying heat insulating coatings. The study underscores the critical roles of heat transfer in MSRE operation and provides insights for optimizing its thermodynamic performance, achieving a potential improvement of up to 54.68% in power output and 12.79% in efficiency.</t>
  </si>
  <si>
    <t>10.1007/s11630-025-2148-8</t>
  </si>
  <si>
    <t>Numerical Investigation and Temperature Field Analysis during Liquid Hydrogen Bubble Collapse in Confined Micro-Clearance</t>
  </si>
  <si>
    <t>Yan, Shaohang; Gao, Yingke; Liu, Mingzhe; Hou, Yu; Lai, Tianwei; Numerical Investigation and Temperature Field Analysis during Liquid Hydrogen Bubble Collapse in Confined Micro-Clearance. Journal of Thermal Science, 2025, 34(6): 1978-1995. http://dx.doi.org/10.1007/s11630-025-2148-8</t>
  </si>
  <si>
    <t>JTS-24-0102.R1</t>
  </si>
  <si>
    <t>bubble collapse; micro-clearance; proper orthogonal decomposition; dynamic mode decomposition</t>
  </si>
  <si>
    <t>In the micro-clearance of the valves and sealing structures of liquid hydrogen (LH2) storage tanks, bubbles occur due to heat leakage. The sudden rising of pressure causes bubbles to collapse, resulting in pressure and temperature fluctuations that impact the sealing surface and the valve. In this paper, the cryogen cavitation model is modified by considering the thermal effect, surface tension, and viscosity. The bubble collapse inside micro-clearance is investigated by the modified cavitation model and volume of fluid (VOF) method. Transient pressure and temperature at the bubble center during collapse are recorded and evaluated. The effects of micro-clearance height, dimensionless bubble diameter, and bubble vertical position on bubble collapse and bubble morphology are investigated. To reduce the cavitation erosion on the walls, the frequency and time-frequency characteristics of the pressure oscillations induced by bubble collapse are analyzed by Fast Fourier Transform (FFT) and Wavelet Transform (WT). Furthermore, the temperature and pressure field variation and oscillation mechanisms are analyzed by Proper Orthogonal Decomposition (POD) and Dynamic Mode Decomposition (DMD). The analytical results reveal the LH2 bubbles collapse mechanism within the micro-clearance. The results provide a certain extent of reference for optimizing the structure of micro-clearance.</t>
  </si>
  <si>
    <t>10.1007/s11630-025-2190-6</t>
  </si>
  <si>
    <t>Heating Effect Evaluation of the Electromagnetic Induction Heating System at the High Temperature and Pressure Simulated Wellbore</t>
  </si>
  <si>
    <t>Cai, Tianshu; Guo, Hualin; Pan, Linfeng; Zheng, Xiaotao; Heating Effect Evaluation of the Electromagnetic Induction Heating System at the High Temperature and Pressure Simulated Wellbore. Journal of Thermal Science, 2025, 34(6): 1996-2008. http://dx.doi.org/10.1007/s11630-025-2190-6</t>
  </si>
  <si>
    <t>JTS-25-0080.R1</t>
  </si>
  <si>
    <t>simulated wellbore; fluid-solid coupled heat transfer; high temperature and pressure; supercritical water</t>
  </si>
  <si>
    <t>High temperature and pressure are the main challenges faced in the exploration of deep earth sciences. In order to ensure the safe drilling of high-temperature and high-pressure wells, a thick-walled simulated wellbore device is proposed and its heat transfer characteristics are studied according to the test requirements of pressure bearing exceeds 25 MPa and temperature exceeds 673.15 K. To investigate the dynamic heating process of the fluid within the cylinder, a mathematical model was developed to describe the coupled heat transfer mechanisms. This model incorporates the nonlinear properties of the fluid inside the cylinder.The results reveal that the temperature field distribution during the dynamic coupling heat transfer process is influenced by the electromagnetic induction current and the internal flow within the cylinder. During heating, the liquid transitions from a subcritical to a supercritical state. Buoyancy arising in the heating process affects the temperature distribution within the container and the formation of vortices. Incorporating a cooling system at the top of the container effectively maintains low-temperature operation in the sealing area. Additionally, the study shows that higher currents significantly increase both the final average liquid temperature and the cylinder wall temperature compared to the initial conditions. The proposed model and solution methodology provide a reliable approach for simulating fluid-structure coupled heat transfer in high-temperature, high-pressure well environments, offering a theoretical foundation for designing simulated wellbore heating systems.</t>
  </si>
  <si>
    <t>10.1007/s11630-025-2197-z</t>
  </si>
  <si>
    <t>Liquid Metal-Based Chip Cooling Technologies: A Review</t>
  </si>
  <si>
    <t>Chen, Weiting; Yu, Shenxin; Yao, Yue; An, Zeyang; Bi, Antong; Zhang, Wenyi; Wang, Shaoxi; Wang, Yucheng; Liquid Metal-Based Chip Cooling Technologies: A Review. Journal of Thermal Science, 2025, 34(6): 2009-2045. http://dx.doi.org/10.1007/s11630-025-2197-z</t>
  </si>
  <si>
    <t>JTS-24-0514.R2</t>
  </si>
  <si>
    <t>integrated circuit; cooling; microchannel; liquid metal</t>
  </si>
  <si>
    <t>As an emerging cooling solution, the technology of using liquid metal as a cooling medium for chips has been the subject of many classic studies. This considerable critical attention stems from the practicality and broad applicability of liquid metal in addressing the thermal management challenges posed by 3D ICs (Three-Dimensional Integrated Circuits). Recognized for its superior heat transfer properties, liquid metal shows significant potential to replace traditional heat transfer fluids. Compared to conventional chip cooling methods, liquid metal-based technologies offer higher heat dissipation efficiency and improved performance. This paper analyses research on liquid metal chip cooling, categorizing the findings into five key areas: cooling medium selection, channel design, drive pump analysis, system performance evaluation methods, and the co-design of liquid metal microfluidic chip heat dissipation systems. The comprehensive review is expected to provide a theoretical reference and technical guidance for liquid metal-based chip cooling technologies.</t>
  </si>
  <si>
    <t>10.1007/s11630-025-2194-2</t>
  </si>
  <si>
    <t>Micropore Design and Topological Optimization for Efficient Evaporation in Cylindrical Evaporators</t>
  </si>
  <si>
    <t>Wen, Xiaoting; Meng, Tingting; Su, Jin; Hu, Guifu; Pan, Qinghui; Shuai, Yong; Micropore Design and Topological Optimization for Efficient Evaporation in Cylindrical Evaporators. Journal of Thermal Science, 2025, 34(6): 2046-2058. http://dx.doi.org/10.1007/s11630-025-2194-2</t>
  </si>
  <si>
    <t>JTS-24-0595.R1</t>
  </si>
  <si>
    <t>solar interface evaporation; topology optimization; heat and mass transfer; numerical simulation</t>
  </si>
  <si>
    <t>Solar-driven interfacial water evaporation technology offers a zero-carbon, sustainable solution for extracting clean water from seawater and wastewater, presenting an effective strategy to address the global water crisis. This study has employed finite element simulation to investigate the solar interfacial evaporation process, elucidating the interactions between heat, water, and salt during evaporation. Additionally, the internal water channels of the evaporator are optimized and designed using topology optimization techniques. In this project, a cylindrical evaporator model with vertical micropores is developed from carbon-based polymer materials. The impact of pore diameter and spacing on the evaporation rate is analyzed, alongside the effects of thermal conductivity, solar radiation intensity, and ambient wind speed on the evaporator's performance. Simulations have revealed that with a pore diameter of 20 mu m and a spacing of 0.55 mm, the evaporator achieves the highest evaporation rate of 0.91 kgm-2h-1. The findings indicate that smaller pore sizes substantially enhance the evaporation rate, while larger pore spacings initially increase, and then decrease the rate. Further optimization involves using 20 mu m-diameter round pores and adjusting the cross-sectional shapes of the pores based on topological configurations with a material volume factor of 0.5. The optimized structure demonstrates an evaporation rate of 2.91 kgm-2h-1, representing a 219.78% increase over the unoptimized design. These optimized structures and simulation results provide valuable insights for future evaporator designs.</t>
  </si>
  <si>
    <t>10.1007/s11630-025-2202-6</t>
  </si>
  <si>
    <t>Large-Scale Vapor Chambers Enabled by Liquid Film Boiling for High-Power Electronics Cooling</t>
  </si>
  <si>
    <t>Yang, Yaoqi; Han, Zhaoyang; Wang, Mengyao; Jiang, Weiyu; Hao, Tingting; Ma, Xuehu; Wen, Rongfu; Large-Scale Vapor Chambers Enabled by Liquid Film Boiling for High-Power Electronics Cooling. Journal of Thermal Science, 2025, 34(6): 2059-2071. http://dx.doi.org/10.1007/s11630-025-2202-6</t>
  </si>
  <si>
    <t>JTS-24-0684.R2</t>
  </si>
  <si>
    <t>large-scale vapor chamber; liquid film boiling; composite wicking structure; high heat flux; low thermal resistance</t>
  </si>
  <si>
    <t>Challenges of electronic cooling are becoming increasingly urgent due to the exponential rise in power densities and the non-uniform distribution of heat sources. Vapor chambers utilizing liquid-vapor phase change heat transfer are appealing due to their high performance and potentially low cost. However, heat dissipation performance, depending on the thin film evaporation, is limited by the capillary dry-out of wicking structures. Here, we demonstrate a large-scale vapor chamber enabled by high-performance liquid film boiling mode on the hierarchical mesh-wicking structures for high-power electronics cooling. The composite columns integrating with copper foam and copper powder are patterned in a zoned configuration to promote vapor diffusion and two-phase flow. The effects of the filling rate and cooling water temperature on the vapor flow and liquid film distribution are investigated. The results show that the X-shaped distribution of composite columns in the heat source region promotes the vapor diffusion throughout the vapor chamber, resulting in a thermal resistance of 0.04 degrees C/W at the heat flux of 100 W/cm2 from an area of 775 mm2. The findings provide theoretical guidance for the structure design of high-performance large vapor chambers.</t>
  </si>
  <si>
    <t>10.1007/s11630-025-2195-1</t>
  </si>
  <si>
    <t>Performance Investigation of PV/T System with Fe3O4@SiO2 Nanofluid Optical Filter</t>
  </si>
  <si>
    <t>Xiong, Can; Zhang, Xiaohui; Fu, Qi; Hu, Mingci; Ma, Ming; Qing, Shan; Wang, Hua; Performance Investigation of PV/T System with Fe3O4@SiO2 Nanofluid Optical Filter. Journal of Thermal Science, 2025, 34(6): 2072-2086. http://dx.doi.org/10.1007/s11630-025-2195-1</t>
  </si>
  <si>
    <t>JTS-24-0556.R2</t>
  </si>
  <si>
    <t>photovoltaic/thermal system; nanofluid optical filter (NFOF); optical property; merit function; thermal stability</t>
  </si>
  <si>
    <t>The performance of a nanofluid-filtered PV/T system largely depends on the properties of the selected nanofluid. In this study, Fe3O4@SiO2 nanofluid is synthesized via the sol-gel method, and its optical and thermal properties are systematically evaluated. Optical tests show that Fe3O4@SiO2 nanofluid exhibits high transmittance in the 650-1075 nm wavelength range and strong absorbance in the visible spectrum. Thermal stability tests under continuous heating confirm its suitability as an optical filter for PV/T systems. Indoor experiments are conducted to assess the effects of Fe3O4@SiO2 nanofluid on the performance of filtered PV/T systems at varying mass concentrations and optical thicknesses. The results indicate optimal system performance with an optical thickness of 2 cm and a mass concentration of 50x10-6, achieving an MF (merit function) value of 1.802. Subsequently, flow rate experiments are performed to evaluate thermal efficiency and MF across various flow rates. At a flow rate of 6 mL/min, thermal efficiency reaches 79.4%, and the MF value increases to 2.34. Additionally, the Fe3O4@SiO2 nanofluid optical filter significantly reduces the operating temperature of photovoltaic cells. After one hour of illumination, the PV cell temperature decreases by 36.43%, mitigating thermal-induced performance degradation. These findings provide a solid foundation for the optimization and practical application of filtered PV/T systems.</t>
  </si>
  <si>
    <t>10.1007/s11630-025-2089-2</t>
  </si>
  <si>
    <t>Exploring the Thermal Dynamics of a 48-V 30-Ah Lithium-ion Battery Pack Through Transient Thermal Analysis</t>
  </si>
  <si>
    <t>Kudiyirican, Joseph Benny; Kannan, Raja; Exploring the Thermal Dynamics of a 48-V 30-Ah Lithium-ion Battery Pack Through Transient Thermal Analysis. Journal of Thermal Science, 2025, 34(6): 2087-2103. http://dx.doi.org/10.1007/s11630-025-2089-2</t>
  </si>
  <si>
    <t>JTS-24-0502.R1</t>
  </si>
  <si>
    <t>Lithium-ion battery pack; thermal management; transient thermal analysis; sensitivity analysis; heat transfer coefficients; discharge rates</t>
  </si>
  <si>
    <t>Lithium-ion batteries' safe and effective functioning depends on reliable and precise heat control. In this study, we explore the thermal behaviour of a 48-V, 30-Ah LiCoO2 battery pack utilising an unconventional transient thermal analysis technique with a simplified constant heat-generating formula based on the Bernardi equation. This work assessed the effect of several discharge rates and heat transfer coefficients on thermal performance by modelling temperature distribution and heat dissipation inside the battery pack. Heat transfer coefficients 5 W/(m2K) for natural air convection, 10 W/(m2K) for forced convection of air and discharge rates 0.5C, 1C, 1.5C and 2C on thermal performance were investigated using a sensitivity analysis. The results show that forced convection improves temperature distribution and considerably enhances heat dissipation at a discharge rate of 0.5C. However, the study reveals that advanced thermal management techniques are especially vital. Even forced air convection finds it difficult to maintain temperatures within the optimal range at higher discharge rates, thus emphasizing the need to optimise cooling conditions to guarantee thermal stability and prevent hotspots. The findings underline and offer insightful analysis of the relative impact of discharge rates and cooling conditions on lithium-ion battery pack thermal behaviour.</t>
    <phoneticPr fontId="4" type="noConversion"/>
  </si>
  <si>
    <t>10.1007/s11630-025-2178-2</t>
  </si>
  <si>
    <t>Theory, Design and Flow Analysis of Regenerative Hydrogen Pump in Anode Recirculation Loop for Proton Exchange Membrane Fuel Cell System</t>
    <phoneticPr fontId="4" type="noConversion"/>
  </si>
  <si>
    <t>Yang, Tao; Sun, Jinju; Sun, Shan; Huo, Changjiang; Theory, Design and Flow Analysis of Regenerative Hydrogen Pump in Anode Recirculation Loop for Proton Exchange Membrane Fuel Cell System. Journal of Thermal Science, 2025, 34(6): 2104-2122. http://dx.doi.org/10.1007/s11630-025-2178-2</t>
  </si>
  <si>
    <t>JTS-24-0246.R1</t>
  </si>
  <si>
    <t>fuel cell vehicle; regenerative hydrogen pump; theoretical model; design procedure; flow analysis</t>
  </si>
  <si>
    <t>Based on flow decomposition, the integrals of the moment of momentum equation, flow equation and energy equation of regenerative hydrogen pumps are established. Among them, the inflow of impeller passage is expressed as the result of outflow and the forces in side channel. Additionally, a new design procedure is developed based on this flow model. Through this procedure, the main geometric parameters of flow passage parts can be obtained from the required pressure rise and flowrate. A parametric study of blade angle and blade number is carried out as a necessary part of the content completion for the design procedure. Based on the flow model, the simulation results of the flow field with different flowrates, rotational speeds, blade angles and blade numbers are analyzed; while the reasons for the variation of efficiency and pressure rise with these parameters are discussed. At the same time, the range of blade angles and blade numbers that are beneficial to performance is summarized.</t>
  </si>
  <si>
    <t>10.1007/s11630-025-2141-2</t>
  </si>
  <si>
    <t>Performance Prediction and Parameter Optimization for Asymmetric Proton Exchange Membrane Fuel Cells</t>
  </si>
  <si>
    <t>Zhang, Lei; Ding, Rui; Cheng, Youliang; Fan, Xiaochao; Wang, Naixiao; Performance Prediction and Parameter Optimization for Asymmetric Proton Exchange Membrane Fuel Cells. Journal of Thermal Science, 2025, 34(6): 2123-2139. http://dx.doi.org/10.1007/s11630-025-2141-2</t>
  </si>
  <si>
    <t>JTS-24-0532.R2</t>
  </si>
  <si>
    <t>proton exchange membrane fuel cell; agglomerate model; response surface methodology; asymmetric design</t>
  </si>
  <si>
    <t>Global optimization of fuel cells is a key approach to enhance performance and extend lifespan. Furthermore, the response surface method can provide accurate predictive results with minimal data. This study utilizes the response surface method alongside a two-dimensional agglomerate model to perform numerical simulations of asymmetric proton exchange membrane fuel cells, focusing on thickness and operating parameters. The study analyzes the interactions among parameters and aims to identify optimal values for maximum power density. The structural and operational parameter optimization models have been developed, with average errors of 2.28% and 0.29%, respectively, leading to produce a predictive model with an average error of less than 3% ultimately. The optimized power density increased by 57.4%, with inlet pressure identified as the most influential factor. The asymmetric design enhances gas transport in the porous media region. Among the structural parameters, cathode thickness has a greater impact; while among the operating parameters, pressure exerts the greatest impact on cell performance. The optimal temperature ranges from 333 K to 343 K, with a noticeable marginal effect. Higher relative humidity can enhance power density, and it's worth noting that cathode humidity is more sensitive to power density than anode humidity. A well-designed asymmetric configuration can enhance the water and thermal management of the fuel cell, leading to improved energy efficiency.</t>
  </si>
  <si>
    <t>10.1007/s11630-025-2177-3</t>
  </si>
  <si>
    <t>Numerical Study on the Ignition and Flame Structures of Premixed n-Heptane/Methanol under Engine-Relevant Conditions</t>
  </si>
  <si>
    <t>Sun, Ting; Zhao, Wanhui; Wang, Tao; Wei, Haiqiao; Zhou, Lei; Numerical Study on the Ignition and Flame Structures of Premixed n-Heptane/Methanol under Engine-Relevant Conditions. Journal of Thermal Science, 2025, 34(6): 2140-2153. http://dx.doi.org/10.1007/s11630-025-2177-3</t>
  </si>
  <si>
    <t>JTS-24-0330.R1</t>
  </si>
  <si>
    <t>n-heptane/methanol mixture; multi-stage ignition; dual fuels; auto-ignition; low-temperature combustion</t>
  </si>
  <si>
    <t>The autoignition process of methanol/n-heptane dual-fuel (DF) premixtures is studied in a simplified inflow-outflow configuration using numerical simulations under engine-like conditions. Variations in the initial gas temperatures, inlet velocities, and methanol substitution ratio (MSR) on the low-temperature combustion (LTC) and high-temperature combustion (HTC) of DF mixtures are investigated. The LTC is initiated at the locations close to the inlet. A propagating hot flame front is observed after the formation of the HTC. Both the LTC and HTC are delayed at a high value of the MSR. The negative temperature coefficients (NTC) characteristics are insignificant when the MSR reaches 54% due to the decreased LTC at a low concentration of n-heptane. The ignition delay times (IDTs) for the DF mixtures are prolonged with the increase in the MSR due to the competition of OH between n-heptane and methanol. OH is consumed by the reaction pathway CH3OH+OH=CH2OH+H2O, which inhibits the autoignition of fuel/air mixtures and delays the second-stage ignition of n-heptane. Meanwhile, the longer residence time causes a longer distance between the HTC region and the inlet. Finally, the ignition Damk &amp; ouml;hler number (Daign) defined as the ratio of the residence time to the IDT is introduced to reveal the stabilization process of the DF mixtures. The values of the Daign are all lower than unity at different inlet velocities and MSR, indicating that diffusion plays a critical role for LTC. However, larger values of Daign are observed for the HTC indicating that autoignition dominates the oxidization process.</t>
  </si>
  <si>
    <t>10.1007/s11630-025-2191-5</t>
  </si>
  <si>
    <t>Impact of Hydrogen on the Performance of a Gas-Fired Thermoelectric Generator</t>
  </si>
  <si>
    <t>Li, Qiangsheng; Li, Guoneng; Zheng, Youqu; Xiao, Yan; Liu, Shaojun; Guo, Wenwen; Tang, Yuanjun; Impact of Hydrogen on the Performance of a Gas-Fired Thermoelectric Generator. Journal of Thermal Science, 2025, 34(6): 2154-2166. http://dx.doi.org/10.1007/s11630-025-2191-5</t>
  </si>
  <si>
    <t>JTS-24-0481.R2</t>
  </si>
  <si>
    <t>thermoelectric generator; hydrogen; combustion stability; thermoelectric efficiency; carbon dioxide</t>
  </si>
  <si>
    <t>Extreme weather and natural disasters have plagued people for a long time, and ensuring power source provision in such emergency situations is an urgent problem that needs to be solved. Combustion powered thermoelectric generator (CPTEG) is a promising solution to the power supply problem in off-grid areas and under emergency conditions. Adding hydrogen into the fuel is one of the effective ways to reduce carbon dioxide in the context of Emission Peak and Carbon Neutrality. In this study, the feasibility of the blended propane-hydrogen to power up a CPTEG is investigated, filling a research gap of standalone hydrogen CPTEG with an input power of kilowatt level. The combustion characteristics and the CPTEG performance at different hydrogen ratios (0%-50%) were investigated, including the combustion temperature, hot-/cold-end temperatures, electric power, thermoelectric efficiency (electric power related to the heat flow rate passing through the thermoelectric module), systematic efficiency, and system effectiveness (EFS). Experimental results showed that the combustion is stable and a blue flame is anchored when the hydrogen ratio is less than 45% under the input power of 800 W, whereas the combustion becomes unstable and a bright yellow flame is detected when the hydrogen ratio exceeds 45%. The hydrogen addition considerably affects the CPTEG performance. The electric power is decreased by 13.0% (3.8 W) under the hydrogen ratio of 45% compared to that generated by burning pure propane when the input power is 800 W. The hydrogen addition impacts the combustion characteristics of CPTEG. The combustion stability has been improved, which is contributed by the reduced coefficient of variation. It is found that the standard deviation (SD) and coefficient of variation (COV) of flame temperature both sharply decreased by 66.8% under the hydrogen ratio of 45%. In addition, the hydrogen addition impact the carbon dioxide in the exhaust gas of CPTEG, and the CO2 concentration decreased by 11.5% under the hydrogen ratio of 45%. Furthermore, the total electric power and thermoelectric efficiency of the developed CPTEG are 32.4 W and 3.24%, respectively.</t>
  </si>
  <si>
    <t>10.1007/s11630-025-2169-3</t>
  </si>
  <si>
    <t>Optical Measurement of Sooting Limits for Ethylene Premixed Burner-Stabilized Stagnation Flames</t>
  </si>
  <si>
    <t>Ren, Hang; Ying, Yaoyao; Yu, Runtian; Su, Zhiwei; Yang, Kaixuan; Chen, Mingxiao; Qi, Dandan; Liu, Dong; Optical Measurement of Sooting Limits for Ethylene Premixed Burner-Stabilized Stagnation Flames. Journal of Thermal Science, 2025, 34(6): 2167-2176. http://dx.doi.org/10.1007/s11630-025-2169-3</t>
  </si>
  <si>
    <t>JTS-24-0403.R1</t>
  </si>
  <si>
    <t>sooting limit; burner-stabilized stagnation flame; optical diagnosis method</t>
  </si>
  <si>
    <t>An optical method is developed for determining the sooting limit in premixed burner-stabilized stagnation flame. The impact of a stagnant plate at varying heights above burner (HAB) on the sooting limit is investigated using the method. The method quantifies the soot generation by processing pixel values in the region of interest of flame images. In a series of consecutive conditions from soot-free flame to soot-rich flame, the sooting limit is identified by observing the occurrence of soot formation. Experimental results demonstrate that this method could effectively capture the sooting limit. A comparison of the sooting limit at different HABs reveals that when the HAB is lower than 10 mm, the stagnant plate has an inhibitory effect on soot generation, and the equivalence ratio required for the sooting limit increases as the HAB decreases. When the HAB is higher than 10mm, the stagnant plate ceases to impact the sooting limit.</t>
  </si>
  <si>
    <t>10.1007/s11630-025-2158-6</t>
  </si>
  <si>
    <t>4E Performance Analysis of a Solar-Assisted Coal-Fired Power Generation System Integrated with Kalina Cycle and Carbon Capture</t>
  </si>
  <si>
    <t>Zhang, Hanfei; Guo, Jiaping; Wang, Yuanhui; Ji, Shuaiyu; Shao, Jie; Desideri, Umbero; Duan, Liqiang; 4E Performance Analysis of a Solar-Assisted Coal-Fired Power Generation System Integrated with Kalina Cycle and Carbon Capture. Journal of Thermal Science, 2025, 34(6): 2177-2195. http://dx.doi.org/10.1007/s11630-025-2158-6</t>
  </si>
  <si>
    <t>JTS-24-0393.R2</t>
  </si>
  <si>
    <t>trough solar energy; waste heat recovery; carbon capture; ultra-supercritical pulverized coal power system; Kalina cycle</t>
  </si>
  <si>
    <t>Pollutant emissions from coal-fired power plants are a significant contributing factor to the increasing environmental issues, making the clean and efficient use of energy crucial in addressing and alleviating these problems. Therefore, this paper proposes a new parabolic trough solar-assisted coal-fired power generation system integrated with waste heat utilization and carbon capture. Based on the principle of energy grade matching and cascade utilization, a portion of the feedwater is directed to drive the carbon capture subsystem and the working medium of the Kalina cycle before being further heated by solar energy. A pulverized coal power generation system is used as the reference system (Case 1); the parabolic trough solar sub-system, Kalina cycle sub-system, and monoethanolamine carbon capture sub-system are respectively integrated with the reference system to form three different new systems of Case 2, Case 3, and Case 4; then a 4E analysis is conducted for these four Cases. The results of this study indicate that these four Cases have system thermal efficiencies of 44.87%, 44.09%, 44.14%, and 43.96% in the power-boosting operation mode, and exergy efficiencies of 44.36%, 43.67%, 43.69%, and 43.52%, respectively. The levelized cost of electricity of Case 1 is 42.62 USD/MWh, and those of Case 2 and Case 3 decrease to 42.15 USD/MWh and 42.16 USD/MWh, respectively; the levelized cost of electricity of Case 4 is 42.67 USD/MWh. The CO2 emission rates of Cases 2-4 are reduced by 11.4 g/kWh, 12.3 g/kWh, and 17.6 g/kWh, respectively, compared to Case 1. This study is expected to offer the possibility of designing solar-assisted coal-fired power generation system with lower carbon emission.</t>
  </si>
  <si>
    <t>10.1007/s11630-025-2192-4</t>
  </si>
  <si>
    <t>Solar Chimney Power Plant plus Solar Pond to Remove Atmospheric Methane: A Novel Concept</t>
  </si>
  <si>
    <t>Xiong, Hanbing; Peng, Chong; Ming, Tingzhen; de Richter, Renaud; Li, Wei; Yuan, Qingchun; Yuan, Yanping; Zhou, Nan; Solar Chimney Power Plant plus Solar Pond to Remove Atmospheric Methane: A Novel Concept. Journal of Thermal Science, 2025, 34(6): 2196-2203. http://dx.doi.org/10.1007/s11630-025-2192-4</t>
  </si>
  <si>
    <t>JTS-24-0663.R1</t>
  </si>
  <si>
    <t>solar chimney power plant; solar pond; methane removal; hydroxyl radicals; chlorine atoms</t>
  </si>
  <si>
    <t>The methane concentration in the atmosphere is far lower than that of carbon dioxide, but it is more potent, accounting for 30% of the global greenhouse effect. Although removing atmospheric methane would be an effective way to mitigate climate change, no practical methods have been identified. The enhancement of the oxidative capacity of ecosystems to remove atmospheric methane is a green approach. This paper presents the novel concept of utilizing a solar chimney power plant (SCPP) associated with a solar pond to remove atmospheric methane. In the proposed system, the production of both hydroxyl radicals from ozone photolysis and chlorine atoms from converting Fe (III) to Fe (II) under optimized conditions degrades the atmospheric methane. The results reveal that a 200 MW SCPP associated with a solar pond could eliminate 0.22 million tons of atmospheric methane per year. The construction of 5400 systems worldwide could remove 1.19 billion tons of atmospheric methane per year, achieving the climate goal of a temperature rise of less than 2 degrees C this century. The devices require an investment of about 3.5748x1012 EUR. Although the proposal seems a promising way to mitigate the effects of a warming climate, a comprehensive model must be developed to evaluate its feasibility.</t>
  </si>
  <si>
    <t>10.1007/s11630-025-2166-6</t>
  </si>
  <si>
    <t>Thermal Analysis of Novel Nitrate-Chloride Salt Mixtures for Concentrated Solar Power Applications</t>
  </si>
  <si>
    <t>Pawar, Siddhesh; Tamainot-Telto, Zacharie; Muhmood, Luckman; Thermal Analysis of Novel Nitrate-Chloride Salt Mixtures for Concentrated Solar Power Applications. Journal of Thermal Science, 2025, 34(6): 2204-2209. http://dx.doi.org/10.1007/s11630-025-2166-6</t>
  </si>
  <si>
    <t>JTS-22-0539.R1</t>
  </si>
  <si>
    <t>molten nitrate salt; CSP; HTF; TES</t>
  </si>
  <si>
    <t>Nitrate salts have better thermal stability, low vapour pressure and non-toxic nature compared to synthetic heat transfer oil like Therminol VP-1 (R). Solar salt, a mixture of 60% NaNO3-40% KNO3 by weight, is finding increased application as a Heat Transfer Fluid (HTF) and Thermal Energy Storage (TES) material in Concentrated Solar Power (CSP) plant. In this research work, two novel salt mixtures are prepared and tested for their melting point, short and long duration thermal stability. The formulation 1 is a ternary salt comprising of 44% KNO3-32% Ca(NO3)2-24% NaNO3, referred to as Base Salt. Formulation 2 is a quinary mixture of 90% Base salt-5% NaCl-5% KCl, referred to as Base-Chloride. Solar salt, a third formulation, is also tested and compared alongside the novel mixtures. The experiments conclude that the melting point of solar salt is 223 degrees C, Base salt is 135.8 degrees C and Base-Chloride is 142.2 degrees C. When heated at 5 degrees C/min, the decomposition (3% mass loss) of solar salt is observed at 631 degrees C, Base salt at 585 degrees C and Base-Chloride at 589 degrees C. Considering long duration stability, all the three mixtures remain stable till 400 degrees C, when heated at constant temperature for 24 hours. The novel mixtures have significantly lower melting points, thus providing wider operating temperature range compared to solar salt for both heat transfer and energy storage application. Moreover, it is observed that addition of chloride salt as an impurity to a nitrate mixture does not change its operating range significantly.</t>
  </si>
  <si>
    <t>10.1007/s11630-025-2198-y</t>
  </si>
  <si>
    <t>Analyzing PCM Melting Front Propagation for Energy Optimization in Hot Climate Roofing: Experimental Approach</t>
  </si>
  <si>
    <t>Peerzada, Jaffar Abass; Subramaniyan, Muthulingam; Analyzing PCM Melting Front Propagation for Energy Optimization in Hot Climate Roofing: Experimental Approach. Journal of Thermal Science, 2025, 34(6): 2210-2229. http://dx.doi.org/10.1007/s11630-025-2198-y</t>
  </si>
  <si>
    <t>JTS-24-0147.R2</t>
  </si>
  <si>
    <t>material selection; IRT imaging; liquid fraction evolution; building energy savings; phase change materials (PCMs)</t>
  </si>
  <si>
    <t>The rapid commercialization of Phase Change Materials (PCMs) for HVAC applications effectively leverages ambient temperature fluctuations to meet growing energy demands in buildings. This study outlines a systematic approach to passively integrate PCM into building roofs for cooling load reduction. The process involves PCM selection, characterization, analysis of melting front propagation, and thermal performance assessment. Thermal/digital imaging approach tracks the melting front's propagation, revealing significant natural convection due to heat flux from modules bottom surface. Melting front propagation occurs primarily in one dimension. Two identical roof slab units are fabricated and tested in Rupnagar City, India, for assessing thermal performance, with one unit equipped with PCM (PSU) and the other as a conventional reinforced slab unit (CSU). Various energetic and thermal performance metrics, including Maximum Temperature Reduction (MTR), Operative Temperature Difference (OTD), Heat transfer, electricity cost savings (Esc), Discomfort Hours Reduction (DHR), and Maximum Heat Gain Reduction (MHGR), are evaluated. PCM integration results in a significant MTR of 4 degrees C and a 60% reduction in heat flux compared to the conventional unit. Moreover, the PCM room exhibits an 11.2% and 34.8% enhancement in thermal comfort, as indicated by DHR and MHGR, respectively, compared to the reference unit. In addition, considering heating and cooling spaces, it offers a maximum daily saving of 0.06 USD/(kWhm2). These findings highlight PCM's potential to mitigate temperature fluctuations, enhance thermal comfort, and reduce energy consumption in severe climatic conditions.</t>
  </si>
  <si>
    <t>10.1007/s11630-025-2205-3</t>
  </si>
  <si>
    <t>Thermo-economic Analysis of a Biomass-Based Poly-Generation System Integrated with a Coal-Fired Power Plant, Producing Electricity, Levulinic Acid and Heat</t>
  </si>
  <si>
    <t>Zhao, Shuyuan; Tong, Xi; Chen, Heng; Pan, Peiyuan; Zhang, Kai; Liu, Wenyi; Thermo-economic Analysis of a Biomass-Based Poly-Generation System Integrated with a Coal-Fired Power Plant, Producing Electricity, Levulinic Acid and Heat. Journal of Thermal Science, 2025, 34(6): 2230-2249. http://dx.doi.org/10.1007/s11630-025-2205-3</t>
  </si>
  <si>
    <t>JTS-24-0620.R1</t>
  </si>
  <si>
    <t>coal-fired power plant; biomass waste; levulinic acid production; thermo-economic analysis; system integration</t>
  </si>
  <si>
    <t>Recently, using biomass waste to extract levulinic acid (LA) has aroused extensive concerns. This research provides a novel LA preparation system with the use of biomass waste in combination with a coal-fired power plant (CFPP). As a poly-generation system, it not only produces LA, but also generates heat and electricity to self-sustain the energy consumption. Besides, the material balance, thermodynamics and economics of the system are investigated. Findings indicate that the purity of the refined LA can achieve 99.8% and the energy demand per unit mass of LA is 62.14 MW, which is 36.96 MW lower than the same scenario in previous studies. The total energy efficiency and exergy efficiency for the whole process reach 55.16% and 61.36%. Overall, the system will achieve payback of the initial investment in 3.42 years, and the proposal is projected to have a net present value (NPV) of 1.472 203 7x108 USD over its 30-year lifespan.</t>
  </si>
  <si>
    <t>10.1007/s11630-025-2207-1</t>
  </si>
  <si>
    <t>Ignition/Devolatilization Characteristic of Coal under High Pressure Oxy-Fuel Combustion</t>
  </si>
  <si>
    <t>Fang, Dongdong; Duan, Yuanqiang; Zhou, Minmin; Duan, Lunbo; Ignition/Devolatilization Characteristic of Coal under High Pressure Oxy-Fuel Combustion. Journal of Thermal Science, 2025, 34(6): 2250-2261. http://dx.doi.org/10.1007/s11630-025-2207-1</t>
  </si>
  <si>
    <t>JTS-24-0747.R1</t>
  </si>
  <si>
    <t>coal ignition; oxy-fuel combustion; high pressure; devolatilization</t>
  </si>
  <si>
    <t>Pressurized oxy-fuel combustion is a potential combustion technology with high efficiency and low-cost CO2 capture capacity. However, there is currently limited research on the basic experimental due to the difficulty of experiments, with the predominant focus residing in low-pressure regimes and a dearth of exploration in high-pressure environments. Since the ignition and devolatilization is as the initial step, contributes significantly to the process of coal combustion, this study examines the ignition and devolatilization characteristics of single bituminous coal and anthracite particles in O2/CO2 condition under pressures of 0.1 to 4 MPa using a visualized high-pressure drop tube furnace (HP-DTF). The dynamic combustion process at this high-pressure environment is captured, facilitating the determination of ignition delay time (IDT) and devolatilization time (DT) of single-particle coal. The results demonstrate that the IDT of coal particles will be lengthened relative to the ambient pressure under the fixed oxygen volume fraction. Bituminous coal and anthracite exhibit homogeneous ignition and heterogeneous ignition respectively. Bituminous coal initially experiences a rapid increase in IDT, followed by a gradual decrease; the drastic change of gas phase properties and the release of volatiles are the main factors leading to the increase of ignition delay, comparing to with 0.1 MPa pressured oxy-fuel combustion. The promotion of volatile ignition occurs as a result of increased oxygen partial pressure and a higher heat transfer coefficient, which leads to the shortening of the subsequent IDT. Also, the devolatilization time of bituminous coal showed a positive correlation with pressure, and the value at 4 MPa is about twice that at atmospheric pressure. In summary, this study of the coal ignition deepens the understanding of flame characteristics in the pressure oxygen combustion, which lays a solid foundation for the future pressured oxy-fuel combustion industrial application.</t>
  </si>
  <si>
    <t>10.1007/s11630-025-2196-0</t>
  </si>
  <si>
    <t>Spray and Flow Field Characteristics of a Five-Injector Lean Premixed Prevaporized Model Combustor</t>
  </si>
  <si>
    <t>Yu, Bowen; Chen, Tao; Liu, Dewen; Yang, Yifan; Wang, Guoqing; Xu, Liangliang; Xia, Xi; Qi, Fei; Spray and Flow Field Characteristics of a Five-Injector Lean Premixed Prevaporized Model Combustor. Journal of Thermal Science, 2025, 34(6): 2262-2273. http://dx.doi.org/10.1007/s11630-025-2196-0</t>
  </si>
  <si>
    <t>JTS-24-0635.R1</t>
  </si>
  <si>
    <t>lean premixed prevaporized; spray; multi-injector combustor; laser diagnostics</t>
  </si>
  <si>
    <t>The spray and flow structures generated from the injectors of the lean premixed prevaporized (LPP) combustor are essential to the research and development of modern aero-engines. In this work, we develop an optical model combustor featuring five linearly arranged LPP injectors and a laser diagnostics system based on high-repetition-rate and high-energy pulse lasers to study the spray and flow field characteristics. The effects of varying fuel and airflow rates on the spray cone area and droplet spatial distribution as well as on the mean flow structures and dynamics are experimentally investigated using high-speed particle image velocimetry (PIV), planar laser-induced fluorescence (PLIF), and planar MIE scattering (PMIE). The results demonstrate that the impingement of adjacent sprays is crucial to the formation of the outer recirculation zones (ORZ) among injectors. The fuel-to-air ratio (FAR) has an overall significant effect in controlling the flow and spray characteristics. The combined analysis of the velocity fluctuations and spray reveals that, with increasing FAR, the turbulent intensity diminishes in the shear layer, contributing to an inhibition of the liquid fuel breakup and eventually a deteriorated atomization performance characterized by the denser distribution of large-size droplets in the central recirculation zone.</t>
  </si>
  <si>
    <t>10.1007/s11630-025-2206-2</t>
  </si>
  <si>
    <t>Numerical Simulation of the Flow Induced by a Pair of Plasma Actuators on a Circular Cylinder in Quiescent Air</t>
  </si>
  <si>
    <t>Zhu, Zihao; Numerical Simulation of the Flow Induced by a Pair of Plasma Actuators on a Circular Cylinder in Quiescent Air. Journal of Thermal Science, 2025, 34(6): 2274-2286. http://dx.doi.org/10.1007/s11630-025-2206-2</t>
  </si>
  <si>
    <t>JTS-25-0189.R1</t>
  </si>
  <si>
    <t>plasma actuator; flow separation; turbulence; momentum; friction</t>
  </si>
  <si>
    <t>The Dielectric-Barrier-Discharge (DBD) plasma actuator is a highly efficient active flow control device, being widely recognized for its potential applications in boundary layer separation control. While many researchers have explored the practical implementation and performance of DBD plasma actuators in various aerodynamic contexts, the fundamental physical mechanisms governing plasma-induced flow control remain relatively under-explored. The present study utilizes numerical simulation to investigate the plasma-induced flow dynamics around a circular cylinder, whose configuration is selected due to its geometric simplicity and the prominent boundary layer separation that occurs due to its highly curved surface. The flow field is simulated by solving the Unsteady Reynolds Averaged Navier Stokes (URANS) equations while the plasma actuation effect is incorporated through a well-known mathematical model. In this study, two DBD plasma actuators are symmetrically installed on the left and right sides of the cylinder. The ambient air is set to be initially quiescent and the resulting flow field is driven entirely by the plasma. This research makes two primary contributions. First, the flow fields generated under duty-cycle actuation signals are simulated and validated against existing experimental data. Particular attention is given to the generation, evolution and propagation of vortex structures arising from different actuation modes. Second, a detailed analysis is conducted on how a time-varying plasma body force affects the distribution of pressure force, skin friction and momentum transfer.</t>
  </si>
  <si>
    <r>
      <rPr>
        <sz val="11"/>
        <rFont val="仿宋"/>
        <family val="3"/>
        <charset val="134"/>
      </rPr>
      <t>学科</t>
    </r>
    <phoneticPr fontId="4" type="noConversion"/>
  </si>
  <si>
    <r>
      <rPr>
        <sz val="11"/>
        <rFont val="仿宋"/>
        <family val="3"/>
        <charset val="134"/>
      </rPr>
      <t>研究方向</t>
    </r>
    <phoneticPr fontId="4" type="noConversion"/>
  </si>
  <si>
    <r>
      <rPr>
        <sz val="11"/>
        <color theme="1"/>
        <rFont val="仿宋"/>
        <family val="3"/>
        <charset val="134"/>
      </rPr>
      <t>中文摘要</t>
    </r>
    <phoneticPr fontId="4" type="noConversion"/>
  </si>
  <si>
    <r>
      <rPr>
        <sz val="11"/>
        <color rgb="FF000000"/>
        <rFont val="仿宋"/>
        <family val="3"/>
        <charset val="134"/>
      </rPr>
      <t>燃烧</t>
    </r>
  </si>
  <si>
    <r>
      <rPr>
        <sz val="11"/>
        <color rgb="FF000000"/>
        <rFont val="仿宋"/>
        <family val="3"/>
        <charset val="134"/>
      </rPr>
      <t>煤炭燃烧</t>
    </r>
    <r>
      <rPr>
        <sz val="11"/>
        <color rgb="FF000000"/>
        <rFont val="Times New Roman"/>
        <family val="1"/>
      </rPr>
      <t>+</t>
    </r>
    <r>
      <rPr>
        <sz val="11"/>
        <color rgb="FF000000"/>
        <rFont val="仿宋"/>
        <family val="3"/>
        <charset val="134"/>
      </rPr>
      <t>流化床</t>
    </r>
    <r>
      <rPr>
        <sz val="11"/>
        <color rgb="FF000000"/>
        <rFont val="Times New Roman"/>
        <family val="1"/>
      </rPr>
      <t>+</t>
    </r>
    <r>
      <rPr>
        <sz val="11"/>
        <color rgb="FF000000"/>
        <rFont val="仿宋"/>
        <family val="3"/>
        <charset val="134"/>
      </rPr>
      <t>污染物排放</t>
    </r>
    <phoneticPr fontId="4" type="noConversion"/>
  </si>
  <si>
    <r>
      <rPr>
        <sz val="11"/>
        <color theme="1"/>
        <rFont val="仿宋"/>
        <family val="3"/>
        <charset val="134"/>
      </rPr>
      <t>研究采用计算粒子流体动力学（</t>
    </r>
    <r>
      <rPr>
        <sz val="11"/>
        <color theme="1"/>
        <rFont val="Times New Roman"/>
        <family val="1"/>
      </rPr>
      <t>CPFD</t>
    </r>
    <r>
      <rPr>
        <sz val="11"/>
        <color theme="1"/>
        <rFont val="仿宋"/>
        <family val="3"/>
        <charset val="134"/>
      </rPr>
      <t>）方法进行了三维模拟，旨在分析</t>
    </r>
    <r>
      <rPr>
        <sz val="11"/>
        <color theme="1"/>
        <rFont val="Times New Roman"/>
        <family val="1"/>
      </rPr>
      <t>75t/h</t>
    </r>
    <r>
      <rPr>
        <sz val="11"/>
        <color theme="1"/>
        <rFont val="仿宋"/>
        <family val="3"/>
        <charset val="134"/>
      </rPr>
      <t>工业级循环流化床（</t>
    </r>
    <r>
      <rPr>
        <sz val="11"/>
        <color theme="1"/>
        <rFont val="Times New Roman"/>
        <family val="1"/>
      </rPr>
      <t>CFB</t>
    </r>
    <r>
      <rPr>
        <sz val="11"/>
        <color theme="1"/>
        <rFont val="仿宋"/>
        <family val="3"/>
        <charset val="134"/>
      </rPr>
      <t>）锅炉中煤炭燃烧的过程。研究系统性地评估了</t>
    </r>
    <r>
      <rPr>
        <sz val="11"/>
        <color theme="1"/>
        <rFont val="Times New Roman"/>
        <family val="1"/>
      </rPr>
      <t>CFB</t>
    </r>
    <r>
      <rPr>
        <sz val="11"/>
        <color theme="1"/>
        <rFont val="仿宋"/>
        <family val="3"/>
        <charset val="134"/>
      </rPr>
      <t>锅炉从燃烧点火至稳定运行状态下的燃烧特性、气固流动行为以及气态污染物排放情况。结果显示，锅炉整体温度分布呈现出较为均匀的特征，随着燃烧过程在锅炉内部的逐步推进，气体成分的变化曲线清晰地揭示了</t>
    </r>
    <r>
      <rPr>
        <sz val="11"/>
        <color theme="1"/>
        <rFont val="Times New Roman"/>
        <family val="1"/>
      </rPr>
      <t>CO2</t>
    </r>
    <r>
      <rPr>
        <sz val="11"/>
        <color theme="1"/>
        <rFont val="仿宋"/>
        <family val="3"/>
        <charset val="134"/>
      </rPr>
      <t>与</t>
    </r>
    <r>
      <rPr>
        <sz val="11"/>
        <color theme="1"/>
        <rFont val="Times New Roman"/>
        <family val="1"/>
      </rPr>
      <t>O2</t>
    </r>
    <r>
      <rPr>
        <sz val="11"/>
        <color theme="1"/>
        <rFont val="仿宋"/>
        <family val="3"/>
        <charset val="134"/>
      </rPr>
      <t>浓度之间存在的显著负相关关系，具体表现为</t>
    </r>
    <r>
      <rPr>
        <sz val="11"/>
        <color theme="1"/>
        <rFont val="Times New Roman"/>
        <family val="1"/>
      </rPr>
      <t>CO2</t>
    </r>
    <r>
      <rPr>
        <sz val="11"/>
        <color theme="1"/>
        <rFont val="仿宋"/>
        <family val="3"/>
        <charset val="134"/>
      </rPr>
      <t>浓度随燃烧反应的进行而逐渐上升，同时</t>
    </r>
    <r>
      <rPr>
        <sz val="11"/>
        <color theme="1"/>
        <rFont val="Times New Roman"/>
        <family val="1"/>
      </rPr>
      <t>O2</t>
    </r>
    <r>
      <rPr>
        <sz val="11"/>
        <color theme="1"/>
        <rFont val="仿宋"/>
        <family val="3"/>
        <charset val="134"/>
      </rPr>
      <t>浓度相应下降。这一反比关系凸显了燃烧反应的基本原理，即碳基燃料与氧气反应生成二氧化碳并释放能量。此外，综合分析结果显示从点火阶段至稳定燃烧阶段，</t>
    </r>
    <r>
      <rPr>
        <sz val="11"/>
        <color theme="1"/>
        <rFont val="Times New Roman"/>
        <family val="1"/>
      </rPr>
      <t>NO</t>
    </r>
    <r>
      <rPr>
        <sz val="11"/>
        <color theme="1"/>
        <rFont val="仿宋"/>
        <family val="3"/>
        <charset val="134"/>
      </rPr>
      <t>和二氧化硫</t>
    </r>
    <r>
      <rPr>
        <sz val="11"/>
        <color theme="1"/>
        <rFont val="Times New Roman"/>
        <family val="1"/>
      </rPr>
      <t>SO2</t>
    </r>
    <r>
      <rPr>
        <sz val="11"/>
        <color theme="1"/>
        <rFont val="仿宋"/>
        <family val="3"/>
        <charset val="134"/>
      </rPr>
      <t>的排放量均呈现出下降趋势。这种污染物排放量的减少可归因于燃烧效率的提升。更充分的燃烧减少了未燃烧碳氢化合物的生成，这些化合物是</t>
    </r>
    <r>
      <rPr>
        <sz val="11"/>
        <color theme="1"/>
        <rFont val="Times New Roman"/>
        <family val="1"/>
      </rPr>
      <t>NO</t>
    </r>
    <r>
      <rPr>
        <sz val="11"/>
        <color theme="1"/>
        <rFont val="仿宋"/>
        <family val="3"/>
        <charset val="134"/>
      </rPr>
      <t>形成的重要前驱物。同时，燃料中的硫元素被更有效地转化为三氧化硫（</t>
    </r>
    <r>
      <rPr>
        <sz val="11"/>
        <color theme="1"/>
        <rFont val="Times New Roman"/>
        <family val="1"/>
      </rPr>
      <t>SO3</t>
    </r>
    <r>
      <rPr>
        <sz val="11"/>
        <color theme="1"/>
        <rFont val="仿宋"/>
        <family val="3"/>
        <charset val="134"/>
      </rPr>
      <t>）或结合于硫酸盐中，从而有效降低了</t>
    </r>
    <r>
      <rPr>
        <sz val="11"/>
        <color theme="1"/>
        <rFont val="Times New Roman"/>
        <family val="1"/>
      </rPr>
      <t>SO2</t>
    </r>
    <r>
      <rPr>
        <sz val="11"/>
        <color theme="1"/>
        <rFont val="仿宋"/>
        <family val="3"/>
        <charset val="134"/>
      </rPr>
      <t>的排放量。在模拟达到的稳定状态下，</t>
    </r>
    <r>
      <rPr>
        <sz val="11"/>
        <color theme="1"/>
        <rFont val="Times New Roman"/>
        <family val="1"/>
      </rPr>
      <t>SO2</t>
    </r>
    <r>
      <rPr>
        <sz val="11"/>
        <color theme="1"/>
        <rFont val="仿宋"/>
        <family val="3"/>
        <charset val="134"/>
      </rPr>
      <t>的质量流量随炉膛高度的变化表现出明显的特征，从炉膛底部</t>
    </r>
    <r>
      <rPr>
        <sz val="11"/>
        <color theme="1"/>
        <rFont val="Times New Roman"/>
        <family val="1"/>
      </rPr>
      <t>4</t>
    </r>
    <r>
      <rPr>
        <sz val="11"/>
        <color theme="1"/>
        <rFont val="仿宋"/>
        <family val="3"/>
        <charset val="134"/>
      </rPr>
      <t>米处的</t>
    </r>
    <r>
      <rPr>
        <sz val="11"/>
        <color theme="1"/>
        <rFont val="Times New Roman"/>
        <family val="1"/>
      </rPr>
      <t>0.07 kg/s</t>
    </r>
    <r>
      <rPr>
        <sz val="11"/>
        <color theme="1"/>
        <rFont val="仿宋"/>
        <family val="3"/>
        <charset val="134"/>
      </rPr>
      <t>逐渐上升至炉膛中心</t>
    </r>
    <r>
      <rPr>
        <sz val="11"/>
        <color theme="1"/>
        <rFont val="Times New Roman"/>
        <family val="1"/>
      </rPr>
      <t>8</t>
    </r>
    <r>
      <rPr>
        <sz val="11"/>
        <color theme="1"/>
        <rFont val="仿宋"/>
        <family val="3"/>
        <charset val="134"/>
      </rPr>
      <t>米处的峰值</t>
    </r>
    <r>
      <rPr>
        <sz val="11"/>
        <color theme="1"/>
        <rFont val="Times New Roman"/>
        <family val="1"/>
      </rPr>
      <t>0.078 kg/s</t>
    </r>
    <r>
      <rPr>
        <sz val="11"/>
        <color theme="1"/>
        <rFont val="仿宋"/>
        <family val="3"/>
        <charset val="134"/>
      </rPr>
      <t>，随后在炉膛顶部</t>
    </r>
    <r>
      <rPr>
        <sz val="11"/>
        <color theme="1"/>
        <rFont val="Times New Roman"/>
        <family val="1"/>
      </rPr>
      <t>20</t>
    </r>
    <r>
      <rPr>
        <sz val="11"/>
        <color theme="1"/>
        <rFont val="仿宋"/>
        <family val="3"/>
        <charset val="134"/>
      </rPr>
      <t>米处又降至</t>
    </r>
    <r>
      <rPr>
        <sz val="11"/>
        <color theme="1"/>
        <rFont val="Times New Roman"/>
        <family val="1"/>
      </rPr>
      <t>0.06 kg/s</t>
    </r>
    <r>
      <rPr>
        <sz val="11"/>
        <color theme="1"/>
        <rFont val="仿宋"/>
        <family val="3"/>
        <charset val="134"/>
      </rPr>
      <t>。</t>
    </r>
    <phoneticPr fontId="4" type="noConversion"/>
  </si>
  <si>
    <r>
      <rPr>
        <sz val="11"/>
        <color rgb="FF000000"/>
        <rFont val="仿宋"/>
        <family val="3"/>
        <charset val="134"/>
      </rPr>
      <t>热力学</t>
    </r>
  </si>
  <si>
    <r>
      <rPr>
        <sz val="11"/>
        <color rgb="FF000000"/>
        <rFont val="仿宋"/>
        <family val="3"/>
        <charset val="134"/>
      </rPr>
      <t>超临界</t>
    </r>
    <r>
      <rPr>
        <sz val="11"/>
        <color rgb="FF000000"/>
        <rFont val="Times New Roman"/>
        <family val="1"/>
      </rPr>
      <t>CO2+</t>
    </r>
    <r>
      <rPr>
        <sz val="11"/>
        <color rgb="FF000000"/>
        <rFont val="仿宋"/>
        <family val="3"/>
        <charset val="134"/>
      </rPr>
      <t>压缩机效率计算模型</t>
    </r>
    <phoneticPr fontId="4" type="noConversion"/>
  </si>
  <si>
    <r>
      <rPr>
        <sz val="11"/>
        <color theme="1"/>
        <rFont val="仿宋"/>
        <family val="3"/>
        <charset val="134"/>
      </rPr>
      <t>超临界二氧化碳（</t>
    </r>
    <r>
      <rPr>
        <sz val="11"/>
        <color theme="1"/>
        <rFont val="Times New Roman"/>
        <family val="1"/>
      </rPr>
      <t>sCO2</t>
    </r>
    <r>
      <rPr>
        <sz val="11"/>
        <color theme="1"/>
        <rFont val="仿宋"/>
        <family val="3"/>
        <charset val="134"/>
      </rPr>
      <t>）循环可由多种能源驱动，是未来的研究热点。为了帮助用户获得比预设压缩机效率的文献更准确的结果，我们提出了一个完整的模型，在压缩机的性能、尺寸和功率</t>
    </r>
    <r>
      <rPr>
        <sz val="11"/>
        <color theme="1"/>
        <rFont val="Times New Roman"/>
        <family val="1"/>
      </rPr>
      <t>WC</t>
    </r>
    <r>
      <rPr>
        <sz val="11"/>
        <color theme="1"/>
        <rFont val="仿宋"/>
        <family val="3"/>
        <charset val="134"/>
      </rPr>
      <t>、入口温度</t>
    </r>
    <r>
      <rPr>
        <sz val="11"/>
        <color theme="1"/>
        <rFont val="Times New Roman"/>
        <family val="1"/>
      </rPr>
      <t>Tin</t>
    </r>
    <r>
      <rPr>
        <sz val="11"/>
        <color theme="1"/>
        <rFont val="仿宋"/>
        <family val="3"/>
        <charset val="134"/>
      </rPr>
      <t>、入口压力</t>
    </r>
    <r>
      <rPr>
        <sz val="11"/>
        <color theme="1"/>
        <rFont val="Times New Roman"/>
        <family val="1"/>
      </rPr>
      <t xml:space="preserve">Pin </t>
    </r>
    <r>
      <rPr>
        <sz val="11"/>
        <color theme="1"/>
        <rFont val="仿宋"/>
        <family val="3"/>
        <charset val="134"/>
      </rPr>
      <t>和压力比</t>
    </r>
    <r>
      <rPr>
        <sz val="11"/>
        <color theme="1"/>
        <rFont val="Times New Roman"/>
        <family val="1"/>
      </rPr>
      <t>ɛ</t>
    </r>
    <r>
      <rPr>
        <sz val="11"/>
        <color theme="1"/>
        <rFont val="仿宋"/>
        <family val="3"/>
        <charset val="134"/>
      </rPr>
      <t>等参数之间建立联系。压缩机的特征尺寸</t>
    </r>
    <r>
      <rPr>
        <sz val="11"/>
        <color theme="1"/>
        <rFont val="Times New Roman"/>
        <family val="1"/>
      </rPr>
      <t>lc</t>
    </r>
    <r>
      <rPr>
        <sz val="11"/>
        <color theme="1"/>
        <rFont val="仿宋"/>
        <family val="3"/>
        <charset val="134"/>
      </rPr>
      <t>、叶型损失</t>
    </r>
    <r>
      <rPr>
        <sz val="11"/>
        <color theme="1"/>
        <rFont val="Times New Roman"/>
        <family val="1"/>
      </rPr>
      <t>Yp</t>
    </r>
    <r>
      <rPr>
        <sz val="11"/>
        <color theme="1"/>
        <rFont val="仿宋"/>
        <family val="3"/>
        <charset val="134"/>
      </rPr>
      <t>和叶顶间隙损失</t>
    </r>
    <r>
      <rPr>
        <sz val="11"/>
        <color theme="1"/>
        <rFont val="Times New Roman"/>
        <family val="1"/>
      </rPr>
      <t xml:space="preserve">Ycl </t>
    </r>
    <r>
      <rPr>
        <sz val="11"/>
        <color theme="1"/>
        <rFont val="仿宋"/>
        <family val="3"/>
        <charset val="134"/>
      </rPr>
      <t>都与</t>
    </r>
    <r>
      <rPr>
        <sz val="11"/>
        <color theme="1"/>
        <rFont val="Times New Roman"/>
        <family val="1"/>
      </rPr>
      <t>WC</t>
    </r>
    <r>
      <rPr>
        <sz val="11"/>
        <color theme="1"/>
        <rFont val="仿宋"/>
        <family val="3"/>
        <charset val="134"/>
      </rPr>
      <t>的幂成正比，幂值分别为</t>
    </r>
    <r>
      <rPr>
        <sz val="11"/>
        <color theme="1"/>
        <rFont val="Times New Roman"/>
        <family val="1"/>
      </rPr>
      <t xml:space="preserve"> 0.5</t>
    </r>
    <r>
      <rPr>
        <sz val="11"/>
        <color theme="1"/>
        <rFont val="仿宋"/>
        <family val="3"/>
        <charset val="134"/>
      </rPr>
      <t>、</t>
    </r>
    <r>
      <rPr>
        <sz val="11"/>
        <color theme="1"/>
        <rFont val="Times New Roman"/>
        <family val="1"/>
      </rPr>
      <t xml:space="preserve">-0.075 </t>
    </r>
    <r>
      <rPr>
        <sz val="11"/>
        <color theme="1"/>
        <rFont val="仿宋"/>
        <family val="3"/>
        <charset val="134"/>
      </rPr>
      <t>以及</t>
    </r>
    <r>
      <rPr>
        <sz val="11"/>
        <color theme="1"/>
        <rFont val="Times New Roman"/>
        <family val="1"/>
      </rPr>
      <t xml:space="preserve"> -0.5~0</t>
    </r>
    <r>
      <rPr>
        <sz val="11"/>
        <color theme="1"/>
        <rFont val="仿宋"/>
        <family val="3"/>
        <charset val="134"/>
      </rPr>
      <t>。压缩机等熵效率</t>
    </r>
    <r>
      <rPr>
        <sz val="11"/>
        <color theme="1"/>
        <rFont val="Times New Roman"/>
        <family val="1"/>
      </rPr>
      <t>ηtt</t>
    </r>
    <r>
      <rPr>
        <sz val="11"/>
        <color theme="1"/>
        <rFont val="仿宋"/>
        <family val="3"/>
        <charset val="134"/>
      </rPr>
      <t>随着</t>
    </r>
    <r>
      <rPr>
        <sz val="11"/>
        <color theme="1"/>
        <rFont val="Times New Roman"/>
        <family val="1"/>
      </rPr>
      <t>WC</t>
    </r>
    <r>
      <rPr>
        <sz val="11"/>
        <color theme="1"/>
        <rFont val="仿宋"/>
        <family val="3"/>
        <charset val="134"/>
      </rPr>
      <t>的增加单调递增，且效率曲线逐渐平缓。当压缩机转速取运行工况对应的最佳值而非</t>
    </r>
    <r>
      <rPr>
        <sz val="11"/>
        <color theme="1"/>
        <rFont val="Times New Roman"/>
        <family val="1"/>
      </rPr>
      <t>3000 r/min</t>
    </r>
    <r>
      <rPr>
        <sz val="11"/>
        <color theme="1"/>
        <rFont val="仿宋"/>
        <family val="3"/>
        <charset val="134"/>
      </rPr>
      <t>时，压缩机效率有所提高，且压缩机效率</t>
    </r>
    <r>
      <rPr>
        <sz val="11"/>
        <color theme="1"/>
        <rFont val="Times New Roman"/>
        <family val="1"/>
      </rPr>
      <t>-</t>
    </r>
    <r>
      <rPr>
        <sz val="11"/>
        <color theme="1"/>
        <rFont val="仿宋"/>
        <family val="3"/>
        <charset val="134"/>
      </rPr>
      <t>功率曲线更加平缓。当</t>
    </r>
    <r>
      <rPr>
        <sz val="11"/>
        <color theme="1"/>
        <rFont val="Times New Roman"/>
        <family val="1"/>
      </rPr>
      <t>Pin</t>
    </r>
    <r>
      <rPr>
        <sz val="11"/>
        <color theme="1"/>
        <rFont val="仿宋"/>
        <family val="3"/>
        <charset val="134"/>
      </rPr>
      <t>和</t>
    </r>
    <r>
      <rPr>
        <sz val="11"/>
        <color theme="1"/>
        <rFont val="Times New Roman"/>
        <family val="1"/>
      </rPr>
      <t>Tin</t>
    </r>
    <r>
      <rPr>
        <sz val="11"/>
        <color theme="1"/>
        <rFont val="仿宋"/>
        <family val="3"/>
        <charset val="134"/>
      </rPr>
      <t>接近临界点时，压缩机效率增加。当</t>
    </r>
    <r>
      <rPr>
        <sz val="11"/>
        <color theme="1"/>
        <rFont val="Times New Roman"/>
        <family val="1"/>
      </rPr>
      <t>ɛ</t>
    </r>
    <r>
      <rPr>
        <sz val="11"/>
        <color theme="1"/>
        <rFont val="仿宋"/>
        <family val="3"/>
        <charset val="134"/>
      </rPr>
      <t>增加时，压缩机效率呈抛物线分布，这种分布形式是由级内损失变化与叶片压力分布两因素共同导致的。由于各损失项的占比对压缩机功率不敏感，因此压缩机效率与温压参数的关系在全容量范围内相对稳定。压缩机效率图有助于估算系统性能，而不可逆损耗和特性长度的比例法则以及恒定标准分析有助于理解不同容量压缩机的特性。</t>
    </r>
    <phoneticPr fontId="4" type="noConversion"/>
  </si>
  <si>
    <r>
      <rPr>
        <sz val="11"/>
        <color rgb="FF000000"/>
        <rFont val="仿宋"/>
        <family val="3"/>
        <charset val="134"/>
      </rPr>
      <t>甲醇制氢</t>
    </r>
    <r>
      <rPr>
        <sz val="11"/>
        <color rgb="FF000000"/>
        <rFont val="Times New Roman"/>
        <family val="1"/>
      </rPr>
      <t>+</t>
    </r>
    <r>
      <rPr>
        <sz val="11"/>
        <color rgb="FF000000"/>
        <rFont val="仿宋"/>
        <family val="3"/>
        <charset val="134"/>
      </rPr>
      <t>质子交换膜燃料电池</t>
    </r>
    <r>
      <rPr>
        <sz val="11"/>
        <color rgb="FF000000"/>
        <rFont val="Times New Roman"/>
        <family val="1"/>
      </rPr>
      <t>PEMFC</t>
    </r>
    <r>
      <rPr>
        <sz val="11"/>
        <color rgb="FF000000"/>
        <rFont val="仿宋"/>
        <family val="3"/>
        <charset val="134"/>
      </rPr>
      <t>发电</t>
    </r>
    <phoneticPr fontId="4" type="noConversion"/>
  </si>
  <si>
    <r>
      <rPr>
        <sz val="11"/>
        <color theme="1"/>
        <rFont val="仿宋"/>
        <family val="3"/>
        <charset val="134"/>
      </rPr>
      <t>随着可移动装置的广泛应用以及分布式发电规模的扩大，传统能源供给模式面临挑战，而甲醇在线重整制氢耦合低温燃料电池发电系统因高效便捷、环保安全、紧凑灵活、易于小型化等优势在分布式发电领域展现巨大的应用潜力。本文提出了一种不使用外部热源的情况下燃料原位重整制氢耦合</t>
    </r>
    <r>
      <rPr>
        <sz val="11"/>
        <color theme="1"/>
        <rFont val="Times New Roman"/>
        <family val="1"/>
      </rPr>
      <t>PEMFC</t>
    </r>
    <r>
      <rPr>
        <sz val="11"/>
        <color theme="1"/>
        <rFont val="仿宋"/>
        <family val="3"/>
        <charset val="134"/>
      </rPr>
      <t>发电的一体化系统，实现了甲醇的高效利用和系统运行的灵活性，为移动装备和分布式能源系统提供一种新的解决方案，通过敏感性分析研究了主要运行参数对系统性能的影响，系统最佳水醇比在</t>
    </r>
    <r>
      <rPr>
        <sz val="11"/>
        <color theme="1"/>
        <rFont val="Times New Roman"/>
        <family val="1"/>
      </rPr>
      <t>1.15-1.25</t>
    </r>
    <r>
      <rPr>
        <sz val="11"/>
        <color theme="1"/>
        <rFont val="仿宋"/>
        <family val="3"/>
        <charset val="134"/>
      </rPr>
      <t>之间；通过余热的梯级利用，提高了系统的热力学性能，余热利用效率为</t>
    </r>
    <r>
      <rPr>
        <sz val="11"/>
        <color theme="1"/>
        <rFont val="Times New Roman"/>
        <family val="1"/>
      </rPr>
      <t>72.60%</t>
    </r>
    <r>
      <rPr>
        <sz val="11"/>
        <color theme="1"/>
        <rFont val="仿宋"/>
        <family val="3"/>
        <charset val="134"/>
      </rPr>
      <t>；通过系统集成，系统余热和</t>
    </r>
    <r>
      <rPr>
        <sz val="11"/>
        <color theme="1"/>
        <rFont val="Times New Roman"/>
        <family val="1"/>
      </rPr>
      <t>PEMFC</t>
    </r>
    <r>
      <rPr>
        <sz val="11"/>
        <color theme="1"/>
        <rFont val="仿宋"/>
        <family val="3"/>
        <charset val="134"/>
      </rPr>
      <t>废气的化学能得到有效利用，驱动燃料热化学转化，在设计工况下，该系统的发电效率和㶲效率分别为</t>
    </r>
    <r>
      <rPr>
        <sz val="11"/>
        <color theme="1"/>
        <rFont val="Times New Roman"/>
        <family val="1"/>
      </rPr>
      <t>44.59%</t>
    </r>
    <r>
      <rPr>
        <sz val="11"/>
        <color theme="1"/>
        <rFont val="仿宋"/>
        <family val="3"/>
        <charset val="134"/>
      </rPr>
      <t>和</t>
    </r>
    <r>
      <rPr>
        <sz val="11"/>
        <color theme="1"/>
        <rFont val="Times New Roman"/>
        <family val="1"/>
      </rPr>
      <t>39.70%</t>
    </r>
    <r>
      <rPr>
        <sz val="11"/>
        <color theme="1"/>
        <rFont val="仿宋"/>
        <family val="3"/>
        <charset val="134"/>
      </rPr>
      <t>。该研究为燃料热化学制氢与燃料电池耦合发电的高效集成系统提供了行之有效的方法，揭示了甲醇制氢和质子交换膜燃料电池互补利用的优势。</t>
    </r>
    <phoneticPr fontId="4" type="noConversion"/>
  </si>
  <si>
    <r>
      <rPr>
        <sz val="11"/>
        <color rgb="FF000000"/>
        <rFont val="仿宋"/>
        <family val="3"/>
        <charset val="134"/>
      </rPr>
      <t>热再生电化学循环（</t>
    </r>
    <r>
      <rPr>
        <sz val="11"/>
        <color rgb="FF000000"/>
        <rFont val="Times New Roman"/>
        <family val="1"/>
      </rPr>
      <t>TREC</t>
    </r>
    <r>
      <rPr>
        <sz val="11"/>
        <color rgb="FF000000"/>
        <rFont val="仿宋"/>
        <family val="3"/>
        <charset val="134"/>
      </rPr>
      <t>）的热力学分析</t>
    </r>
    <phoneticPr fontId="4" type="noConversion"/>
  </si>
  <si>
    <r>
      <rPr>
        <sz val="11"/>
        <color theme="1"/>
        <rFont val="仿宋"/>
        <family val="3"/>
        <charset val="134"/>
      </rPr>
      <t>热力学循环路径决定着热电转换工作过程与效率，热再生电化学循环（</t>
    </r>
    <r>
      <rPr>
        <sz val="11"/>
        <color theme="1"/>
        <rFont val="Times New Roman"/>
        <family val="1"/>
      </rPr>
      <t>TREC</t>
    </r>
    <r>
      <rPr>
        <sz val="11"/>
        <color theme="1"/>
        <rFont val="仿宋"/>
        <family val="3"/>
        <charset val="134"/>
      </rPr>
      <t>）所有工作过程中均伴随着热量的变化（吸热或放热），对</t>
    </r>
    <r>
      <rPr>
        <sz val="11"/>
        <color theme="1"/>
        <rFont val="Times New Roman"/>
        <family val="1"/>
      </rPr>
      <t>TREC</t>
    </r>
    <r>
      <rPr>
        <sz val="11"/>
        <color theme="1"/>
        <rFont val="仿宋"/>
        <family val="3"/>
        <charset val="134"/>
      </rPr>
      <t>热力学状态具有较大的影响，从而致使</t>
    </r>
    <r>
      <rPr>
        <sz val="11"/>
        <color theme="1"/>
        <rFont val="Times New Roman"/>
        <family val="1"/>
      </rPr>
      <t>TREC</t>
    </r>
    <r>
      <rPr>
        <sz val="11"/>
        <color theme="1"/>
        <rFont val="仿宋"/>
        <family val="3"/>
        <charset val="134"/>
      </rPr>
      <t>热电转换特性与传统的埃里克森循环相比偏差较大。针对这一问题，本文对</t>
    </r>
    <r>
      <rPr>
        <sz val="11"/>
        <color theme="1"/>
        <rFont val="Times New Roman"/>
        <family val="1"/>
      </rPr>
      <t>TREC</t>
    </r>
    <r>
      <rPr>
        <sz val="11"/>
        <color theme="1"/>
        <rFont val="仿宋"/>
        <family val="3"/>
        <charset val="134"/>
      </rPr>
      <t>进行了系统的热力学分析并针对有限时间、有限热源、无限时间、无限热源等多种实际情况建立了热力学过程描述和相应的数学模型，并深入探讨了实际运行过程与理想分析方法不协调所产生的性能数值偏差，及关键参数对系统性能的影响。</t>
    </r>
    <r>
      <rPr>
        <sz val="11"/>
        <color theme="1"/>
        <rFont val="Times New Roman"/>
        <family val="1"/>
      </rPr>
      <t xml:space="preserve"> </t>
    </r>
    <r>
      <rPr>
        <sz val="11"/>
        <color theme="1"/>
        <rFont val="仿宋"/>
        <family val="3"/>
        <charset val="134"/>
      </rPr>
      <t>研究表明，当系统实际运行时间短于理想平衡所需时间时，应采用有限分析方法。若此时使用无限分析方法则会与实际情况产生偏差，偏差的大小与运行时间直接相关，而当运行时间达到平衡时间的</t>
    </r>
    <r>
      <rPr>
        <sz val="11"/>
        <color theme="1"/>
        <rFont val="Times New Roman"/>
        <family val="1"/>
      </rPr>
      <t>80%</t>
    </r>
    <r>
      <rPr>
        <sz val="11"/>
        <color theme="1"/>
        <rFont val="仿宋"/>
        <family val="3"/>
        <charset val="134"/>
      </rPr>
      <t>时，这种偏差可控制在</t>
    </r>
    <r>
      <rPr>
        <sz val="11"/>
        <color theme="1"/>
        <rFont val="Times New Roman"/>
        <family val="1"/>
      </rPr>
      <t>2%</t>
    </r>
    <r>
      <rPr>
        <sz val="11"/>
        <color theme="1"/>
        <rFont val="仿宋"/>
        <family val="3"/>
        <charset val="134"/>
      </rPr>
      <t>以下。</t>
    </r>
    <r>
      <rPr>
        <sz val="11"/>
        <color theme="1"/>
        <rFont val="Times New Roman"/>
        <family val="1"/>
      </rPr>
      <t xml:space="preserve"> </t>
    </r>
    <r>
      <rPr>
        <sz val="11"/>
        <color theme="1"/>
        <rFont val="仿宋"/>
        <family val="3"/>
        <charset val="134"/>
      </rPr>
      <t>热源对系统运行阶段的影响主要体现在平衡时的温度和温度平衡速率上。</t>
    </r>
    <r>
      <rPr>
        <sz val="11"/>
        <color theme="1"/>
        <rFont val="Times New Roman"/>
        <family val="1"/>
      </rPr>
      <t xml:space="preserve"> </t>
    </r>
    <r>
      <rPr>
        <sz val="11"/>
        <color theme="1"/>
        <rFont val="仿宋"/>
        <family val="3"/>
        <charset val="134"/>
      </rPr>
      <t>这种影响与热电容成正比，也与系统性能成正相关。</t>
    </r>
    <r>
      <rPr>
        <sz val="11"/>
        <color theme="1"/>
        <rFont val="Times New Roman"/>
        <family val="1"/>
      </rPr>
      <t xml:space="preserve"> </t>
    </r>
    <r>
      <rPr>
        <sz val="11"/>
        <color theme="1"/>
        <rFont val="仿宋"/>
        <family val="3"/>
        <charset val="134"/>
      </rPr>
      <t>因此，为了提高系统性能，建议选择热容与系统热容比较高的高</t>
    </r>
    <r>
      <rPr>
        <sz val="11"/>
        <color theme="1"/>
        <rFont val="Times New Roman"/>
        <family val="1"/>
      </rPr>
      <t>/</t>
    </r>
    <r>
      <rPr>
        <sz val="11"/>
        <color theme="1"/>
        <rFont val="仿宋"/>
        <family val="3"/>
        <charset val="134"/>
      </rPr>
      <t>低温热源，并且等压吸放热阶段的时间应略微超过系统平衡所需的时间。</t>
    </r>
    <phoneticPr fontId="4" type="noConversion"/>
  </si>
  <si>
    <r>
      <rPr>
        <sz val="11"/>
        <color rgb="FF000000"/>
        <rFont val="仿宋"/>
        <family val="3"/>
        <charset val="134"/>
      </rPr>
      <t>热力学</t>
    </r>
    <r>
      <rPr>
        <sz val="11"/>
        <color rgb="FF000000"/>
        <rFont val="Times New Roman"/>
        <family val="1"/>
      </rPr>
      <t xml:space="preserve"> </t>
    </r>
    <phoneticPr fontId="4" type="noConversion"/>
  </si>
  <si>
    <r>
      <rPr>
        <sz val="11"/>
        <color rgb="FF000000"/>
        <rFont val="仿宋"/>
        <family val="3"/>
        <charset val="134"/>
      </rPr>
      <t>光伏</t>
    </r>
    <r>
      <rPr>
        <sz val="11"/>
        <color rgb="FF000000"/>
        <rFont val="Times New Roman"/>
        <family val="1"/>
      </rPr>
      <t>/</t>
    </r>
    <r>
      <rPr>
        <sz val="11"/>
        <color rgb="FF000000"/>
        <rFont val="仿宋"/>
        <family val="3"/>
        <charset val="134"/>
      </rPr>
      <t>光热</t>
    </r>
    <r>
      <rPr>
        <sz val="11"/>
        <color rgb="FF000000"/>
        <rFont val="Times New Roman"/>
        <family val="1"/>
      </rPr>
      <t>+</t>
    </r>
    <r>
      <rPr>
        <sz val="11"/>
        <color rgb="FF000000"/>
        <rFont val="仿宋"/>
        <family val="3"/>
        <charset val="134"/>
      </rPr>
      <t>微型热管（</t>
    </r>
    <r>
      <rPr>
        <sz val="11"/>
        <color rgb="FF000000"/>
        <rFont val="Times New Roman"/>
        <family val="1"/>
      </rPr>
      <t>M-HP</t>
    </r>
    <r>
      <rPr>
        <sz val="11"/>
        <color rgb="FF000000"/>
        <rFont val="仿宋"/>
        <family val="3"/>
        <charset val="134"/>
      </rPr>
      <t>）</t>
    </r>
    <r>
      <rPr>
        <sz val="11"/>
        <color rgb="FF000000"/>
        <rFont val="Times New Roman"/>
        <family val="1"/>
      </rPr>
      <t>PV/T</t>
    </r>
    <r>
      <rPr>
        <sz val="11"/>
        <color rgb="FF000000"/>
        <rFont val="仿宋"/>
        <family val="3"/>
        <charset val="134"/>
      </rPr>
      <t>系统的效能评估</t>
    </r>
    <phoneticPr fontId="4" type="noConversion"/>
  </si>
  <si>
    <r>
      <t>PV/T</t>
    </r>
    <r>
      <rPr>
        <sz val="11"/>
        <color theme="1"/>
        <rFont val="仿宋"/>
        <family val="3"/>
        <charset val="134"/>
      </rPr>
      <t>系统可以同时将太阳辐射转化为电能和热能，其在太阳资源丰富的中国西北地区具有巨大的潜力。本文通过在兰州进行的详尽实验分析，评估了一种微型热管（</t>
    </r>
    <r>
      <rPr>
        <sz val="11"/>
        <color theme="1"/>
        <rFont val="Times New Roman"/>
        <family val="1"/>
      </rPr>
      <t>M-HP</t>
    </r>
    <r>
      <rPr>
        <sz val="11"/>
        <color theme="1"/>
        <rFont val="仿宋"/>
        <family val="3"/>
        <charset val="134"/>
      </rPr>
      <t>）</t>
    </r>
    <r>
      <rPr>
        <sz val="11"/>
        <color theme="1"/>
        <rFont val="Times New Roman"/>
        <family val="1"/>
      </rPr>
      <t>PV/T</t>
    </r>
    <r>
      <rPr>
        <sz val="11"/>
        <color theme="1"/>
        <rFont val="仿宋"/>
        <family val="3"/>
        <charset val="134"/>
      </rPr>
      <t>系统的效能。为了提高</t>
    </r>
    <r>
      <rPr>
        <sz val="11"/>
        <color theme="1"/>
        <rFont val="Times New Roman"/>
        <family val="1"/>
      </rPr>
      <t>M-HP-PV/T</t>
    </r>
    <r>
      <rPr>
        <sz val="11"/>
        <color theme="1"/>
        <rFont val="仿宋"/>
        <family val="3"/>
        <charset val="134"/>
      </rPr>
      <t>系统的性能，研究对比了每日和全年最佳倾角。温室内的系统表现出平均电能转换效率（</t>
    </r>
    <r>
      <rPr>
        <sz val="11"/>
        <color theme="1"/>
        <rFont val="Times New Roman"/>
        <family val="1"/>
      </rPr>
      <t>PCE</t>
    </r>
    <r>
      <rPr>
        <sz val="11"/>
        <color theme="1"/>
        <rFont val="仿宋"/>
        <family val="3"/>
        <charset val="134"/>
      </rPr>
      <t>）为</t>
    </r>
    <r>
      <rPr>
        <sz val="11"/>
        <color theme="1"/>
        <rFont val="Times New Roman"/>
        <family val="1"/>
      </rPr>
      <t>12.32%</t>
    </r>
    <r>
      <rPr>
        <sz val="11"/>
        <color theme="1"/>
        <rFont val="仿宋"/>
        <family val="3"/>
        <charset val="134"/>
      </rPr>
      <t>和热能转换效率（</t>
    </r>
    <r>
      <rPr>
        <sz val="11"/>
        <color theme="1"/>
        <rFont val="Times New Roman"/>
        <family val="1"/>
      </rPr>
      <t>TCE</t>
    </r>
    <r>
      <rPr>
        <sz val="11"/>
        <color theme="1"/>
        <rFont val="仿宋"/>
        <family val="3"/>
        <charset val="134"/>
      </rPr>
      <t>）为</t>
    </r>
    <r>
      <rPr>
        <sz val="11"/>
        <color theme="1"/>
        <rFont val="Times New Roman"/>
        <family val="1"/>
      </rPr>
      <t>42.81%</t>
    </r>
    <r>
      <rPr>
        <sz val="11"/>
        <color theme="1"/>
        <rFont val="仿宋"/>
        <family val="3"/>
        <charset val="134"/>
      </rPr>
      <t>。外部环境中的系统则记录了平均</t>
    </r>
    <r>
      <rPr>
        <sz val="11"/>
        <color theme="1"/>
        <rFont val="Times New Roman"/>
        <family val="1"/>
      </rPr>
      <t>PCE</t>
    </r>
    <r>
      <rPr>
        <sz val="11"/>
        <color theme="1"/>
        <rFont val="仿宋"/>
        <family val="3"/>
        <charset val="134"/>
      </rPr>
      <t>和</t>
    </r>
    <r>
      <rPr>
        <sz val="11"/>
        <color theme="1"/>
        <rFont val="Times New Roman"/>
        <family val="1"/>
      </rPr>
      <t>TCE</t>
    </r>
    <r>
      <rPr>
        <sz val="11"/>
        <color theme="1"/>
        <rFont val="仿宋"/>
        <family val="3"/>
        <charset val="134"/>
      </rPr>
      <t>分别为</t>
    </r>
    <r>
      <rPr>
        <sz val="11"/>
        <color theme="1"/>
        <rFont val="Times New Roman"/>
        <family val="1"/>
      </rPr>
      <t>12.99%</t>
    </r>
    <r>
      <rPr>
        <sz val="11"/>
        <color theme="1"/>
        <rFont val="仿宋"/>
        <family val="3"/>
        <charset val="134"/>
      </rPr>
      <t>和</t>
    </r>
    <r>
      <rPr>
        <sz val="11"/>
        <color theme="1"/>
        <rFont val="Times New Roman"/>
        <family val="1"/>
      </rPr>
      <t>21.08%</t>
    </r>
    <r>
      <rPr>
        <sz val="11"/>
        <color theme="1"/>
        <rFont val="仿宋"/>
        <family val="3"/>
        <charset val="134"/>
      </rPr>
      <t>。为了进一步理解系统的运行结果，通过整合实验数据构建了一个数学模型，模拟结果与实测观察结果吻合良好。每日最佳倾角的平均太阳辐照度为</t>
    </r>
    <r>
      <rPr>
        <sz val="11"/>
        <color theme="1"/>
        <rFont val="Times New Roman"/>
        <family val="1"/>
      </rPr>
      <t>728.3 W/m²</t>
    </r>
    <r>
      <rPr>
        <sz val="11"/>
        <color theme="1"/>
        <rFont val="仿宋"/>
        <family val="3"/>
        <charset val="134"/>
      </rPr>
      <t>，全年最佳倾角为</t>
    </r>
    <r>
      <rPr>
        <sz val="11"/>
        <color theme="1"/>
        <rFont val="Times New Roman"/>
        <family val="1"/>
      </rPr>
      <t>29°</t>
    </r>
    <r>
      <rPr>
        <sz val="11"/>
        <color theme="1"/>
        <rFont val="仿宋"/>
        <family val="3"/>
        <charset val="134"/>
      </rPr>
      <t>，其平均太阳辐照度为</t>
    </r>
    <r>
      <rPr>
        <sz val="11"/>
        <color theme="1"/>
        <rFont val="Times New Roman"/>
        <family val="1"/>
      </rPr>
      <t>705.6 W/m²</t>
    </r>
    <r>
      <rPr>
        <sz val="11"/>
        <color theme="1"/>
        <rFont val="仿宋"/>
        <family val="3"/>
        <charset val="134"/>
      </rPr>
      <t>。温室内外最佳角度的年平均总功率分别为</t>
    </r>
    <r>
      <rPr>
        <sz val="11"/>
        <color theme="1"/>
        <rFont val="Times New Roman"/>
        <family val="1"/>
      </rPr>
      <t xml:space="preserve"> 448.0 W</t>
    </r>
    <r>
      <rPr>
        <sz val="11"/>
        <color theme="1"/>
        <rFont val="仿宋"/>
        <family val="3"/>
        <charset val="134"/>
      </rPr>
      <t>和</t>
    </r>
    <r>
      <rPr>
        <sz val="11"/>
        <color theme="1"/>
        <rFont val="Times New Roman"/>
        <family val="1"/>
      </rPr>
      <t>398.7 W</t>
    </r>
    <r>
      <rPr>
        <sz val="11"/>
        <color theme="1"/>
        <rFont val="仿宋"/>
        <family val="3"/>
        <charset val="134"/>
      </rPr>
      <t>。温室外和温室内最佳角度的年平均总效率分别为</t>
    </r>
    <r>
      <rPr>
        <sz val="11"/>
        <color theme="1"/>
        <rFont val="Times New Roman"/>
        <family val="1"/>
      </rPr>
      <t>40.8%</t>
    </r>
    <r>
      <rPr>
        <sz val="11"/>
        <color theme="1"/>
        <rFont val="仿宋"/>
        <family val="3"/>
        <charset val="134"/>
      </rPr>
      <t>和</t>
    </r>
    <r>
      <rPr>
        <sz val="11"/>
        <color theme="1"/>
        <rFont val="Times New Roman"/>
        <family val="1"/>
      </rPr>
      <t>56.9%</t>
    </r>
    <r>
      <rPr>
        <sz val="11"/>
        <color theme="1"/>
        <rFont val="仿宋"/>
        <family val="3"/>
        <charset val="134"/>
      </rPr>
      <t>。温室内的总功率降低了</t>
    </r>
    <r>
      <rPr>
        <sz val="11"/>
        <color theme="1"/>
        <rFont val="Times New Roman"/>
        <family val="1"/>
      </rPr>
      <t>49.3 W</t>
    </r>
    <r>
      <rPr>
        <sz val="11"/>
        <color theme="1"/>
        <rFont val="仿宋"/>
        <family val="3"/>
        <charset val="134"/>
      </rPr>
      <t>，而温室内的总效率提高了</t>
    </r>
    <r>
      <rPr>
        <sz val="11"/>
        <color theme="1"/>
        <rFont val="Times New Roman"/>
        <family val="1"/>
      </rPr>
      <t>16.1%</t>
    </r>
    <r>
      <rPr>
        <sz val="11"/>
        <color theme="1"/>
        <rFont val="仿宋"/>
        <family val="3"/>
        <charset val="134"/>
      </rPr>
      <t>。</t>
    </r>
    <phoneticPr fontId="4" type="noConversion"/>
  </si>
  <si>
    <r>
      <rPr>
        <sz val="11"/>
        <color rgb="FF000000"/>
        <rFont val="仿宋"/>
        <family val="3"/>
        <charset val="134"/>
      </rPr>
      <t>相变储热材料</t>
    </r>
    <r>
      <rPr>
        <sz val="11"/>
        <color rgb="FF000000"/>
        <rFont val="Times New Roman"/>
        <family val="1"/>
      </rPr>
      <t>PCM</t>
    </r>
    <phoneticPr fontId="4" type="noConversion"/>
  </si>
  <si>
    <r>
      <rPr>
        <sz val="11"/>
        <color rgb="FF000000"/>
        <rFont val="仿宋"/>
        <family val="3"/>
        <charset val="134"/>
      </rPr>
      <t>中温相变胶囊</t>
    </r>
    <r>
      <rPr>
        <sz val="11"/>
        <color rgb="FF000000"/>
        <rFont val="Times New Roman"/>
        <family val="1"/>
      </rPr>
      <t>+</t>
    </r>
    <r>
      <rPr>
        <sz val="11"/>
        <color rgb="FF000000"/>
        <rFont val="仿宋"/>
        <family val="3"/>
        <charset val="134"/>
      </rPr>
      <t>聚四氟乙烯（</t>
    </r>
    <r>
      <rPr>
        <sz val="11"/>
        <color rgb="FF000000"/>
        <rFont val="Times New Roman"/>
        <family val="1"/>
      </rPr>
      <t>PTFE</t>
    </r>
    <r>
      <rPr>
        <sz val="11"/>
        <color rgb="FF000000"/>
        <rFont val="仿宋"/>
        <family val="3"/>
        <charset val="134"/>
      </rPr>
      <t>）</t>
    </r>
    <r>
      <rPr>
        <sz val="11"/>
        <color rgb="FF000000"/>
        <rFont val="Times New Roman"/>
        <family val="1"/>
      </rPr>
      <t xml:space="preserve">+ 304 </t>
    </r>
    <r>
      <rPr>
        <sz val="11"/>
        <color rgb="FF000000"/>
        <rFont val="仿宋"/>
        <family val="3"/>
        <charset val="134"/>
      </rPr>
      <t>不锈钢</t>
    </r>
    <phoneticPr fontId="4" type="noConversion"/>
  </si>
  <si>
    <r>
      <rPr>
        <sz val="11"/>
        <color theme="1"/>
        <rFont val="仿宋"/>
        <family val="3"/>
        <charset val="134"/>
      </rPr>
      <t>为了应对新能源和余热回收的间歇性挑战，并解决相变材料的腐蚀和过冷问题，本研究通过实验和数值模拟，开发并研究了一种中温相变胶囊（</t>
    </r>
    <r>
      <rPr>
        <sz val="11"/>
        <color theme="1"/>
        <rFont val="Times New Roman"/>
        <family val="1"/>
      </rPr>
      <t>PCC</t>
    </r>
    <r>
      <rPr>
        <sz val="11"/>
        <color theme="1"/>
        <rFont val="仿宋"/>
        <family val="3"/>
        <charset val="134"/>
      </rPr>
      <t>）。对所开发的</t>
    </r>
    <r>
      <rPr>
        <sz val="11"/>
        <color theme="1"/>
        <rFont val="Times New Roman"/>
        <family val="1"/>
      </rPr>
      <t xml:space="preserve"> PCC </t>
    </r>
    <r>
      <rPr>
        <sz val="11"/>
        <color theme="1"/>
        <rFont val="仿宋"/>
        <family val="3"/>
        <charset val="134"/>
      </rPr>
      <t>进行了</t>
    </r>
    <r>
      <rPr>
        <sz val="11"/>
        <color theme="1"/>
        <rFont val="Times New Roman"/>
        <family val="1"/>
      </rPr>
      <t xml:space="preserve"> 150 </t>
    </r>
    <r>
      <rPr>
        <sz val="11"/>
        <color theme="1"/>
        <rFont val="仿宋"/>
        <family val="3"/>
        <charset val="134"/>
      </rPr>
      <t>次热循环稳定性测试以评估其性能，结果表明胶囊表面保持完好，没有泄漏迹象。采用焓</t>
    </r>
    <r>
      <rPr>
        <sz val="11"/>
        <color theme="1"/>
        <rFont val="Times New Roman"/>
        <family val="1"/>
      </rPr>
      <t>-</t>
    </r>
    <r>
      <rPr>
        <sz val="11"/>
        <color theme="1"/>
        <rFont val="仿宋"/>
        <family val="3"/>
        <charset val="134"/>
      </rPr>
      <t>孔隙度法结合流体体积法建立了一个数值模型，以模拟具有两种结构的胶囊中的相变过程：一种是具有中央空腔的胶囊，另一种是具有顶部空腔的胶囊。结果表明，当使用</t>
    </r>
    <r>
      <rPr>
        <sz val="11"/>
        <color theme="1"/>
        <rFont val="Times New Roman"/>
        <family val="1"/>
      </rPr>
      <t xml:space="preserve"> 304 </t>
    </r>
    <r>
      <rPr>
        <sz val="11"/>
        <color theme="1"/>
        <rFont val="仿宋"/>
        <family val="3"/>
        <charset val="134"/>
      </rPr>
      <t>不锈钢作为两种结构的壁材时，中心空腔的</t>
    </r>
    <r>
      <rPr>
        <sz val="11"/>
        <color theme="1"/>
        <rFont val="Times New Roman"/>
        <family val="1"/>
      </rPr>
      <t xml:space="preserve"> PCC </t>
    </r>
    <r>
      <rPr>
        <sz val="11"/>
        <color theme="1"/>
        <rFont val="仿宋"/>
        <family val="3"/>
        <charset val="134"/>
      </rPr>
      <t>熔化速度比顶部空腔的快</t>
    </r>
    <r>
      <rPr>
        <sz val="11"/>
        <color theme="1"/>
        <rFont val="Times New Roman"/>
        <family val="1"/>
      </rPr>
      <t xml:space="preserve"> 28.3%</t>
    </r>
    <r>
      <rPr>
        <sz val="11"/>
        <color theme="1"/>
        <rFont val="仿宋"/>
        <family val="3"/>
        <charset val="134"/>
      </rPr>
      <t>。当使用不同材料作为壁材时，聚四氟乙烯（</t>
    </r>
    <r>
      <rPr>
        <sz val="11"/>
        <color theme="1"/>
        <rFont val="Times New Roman"/>
        <family val="1"/>
      </rPr>
      <t>PTFE</t>
    </r>
    <r>
      <rPr>
        <sz val="11"/>
        <color theme="1"/>
        <rFont val="仿宋"/>
        <family val="3"/>
        <charset val="134"/>
      </rPr>
      <t>）制成的</t>
    </r>
    <r>
      <rPr>
        <sz val="11"/>
        <color theme="1"/>
        <rFont val="Times New Roman"/>
        <family val="1"/>
      </rPr>
      <t xml:space="preserve"> PCC </t>
    </r>
    <r>
      <rPr>
        <sz val="11"/>
        <color theme="1"/>
        <rFont val="仿宋"/>
        <family val="3"/>
        <charset val="134"/>
      </rPr>
      <t>熔化速度比</t>
    </r>
    <r>
      <rPr>
        <sz val="11"/>
        <color theme="1"/>
        <rFont val="Times New Roman"/>
        <family val="1"/>
      </rPr>
      <t xml:space="preserve"> 304 </t>
    </r>
    <r>
      <rPr>
        <sz val="11"/>
        <color theme="1"/>
        <rFont val="仿宋"/>
        <family val="3"/>
        <charset val="134"/>
      </rPr>
      <t>不锈钢制成的胶囊慢</t>
    </r>
    <r>
      <rPr>
        <sz val="11"/>
        <color theme="1"/>
        <rFont val="Times New Roman"/>
        <family val="1"/>
      </rPr>
      <t xml:space="preserve"> 22.1%</t>
    </r>
    <r>
      <rPr>
        <sz val="11"/>
        <color theme="1"/>
        <rFont val="仿宋"/>
        <family val="3"/>
        <charset val="134"/>
      </rPr>
      <t>。相反，改性聚四氟乙烯</t>
    </r>
    <r>
      <rPr>
        <sz val="11"/>
        <color theme="1"/>
        <rFont val="Times New Roman"/>
        <family val="1"/>
      </rPr>
      <t xml:space="preserve"> PCC </t>
    </r>
    <r>
      <rPr>
        <sz val="11"/>
        <color theme="1"/>
        <rFont val="仿宋"/>
        <family val="3"/>
        <charset val="134"/>
      </rPr>
      <t>的熔化速度比不锈钢制成的</t>
    </r>
    <r>
      <rPr>
        <sz val="11"/>
        <color theme="1"/>
        <rFont val="Times New Roman"/>
        <family val="1"/>
      </rPr>
      <t xml:space="preserve"> PCC </t>
    </r>
    <r>
      <rPr>
        <sz val="11"/>
        <color theme="1"/>
        <rFont val="仿宋"/>
        <family val="3"/>
        <charset val="134"/>
      </rPr>
      <t>快</t>
    </r>
    <r>
      <rPr>
        <sz val="11"/>
        <color theme="1"/>
        <rFont val="Times New Roman"/>
        <family val="1"/>
      </rPr>
      <t xml:space="preserve"> 15.2%</t>
    </r>
    <r>
      <rPr>
        <sz val="11"/>
        <color theme="1"/>
        <rFont val="仿宋"/>
        <family val="3"/>
        <charset val="134"/>
      </rPr>
      <t>。此外，在使用不同直径的</t>
    </r>
    <r>
      <rPr>
        <sz val="11"/>
        <color theme="1"/>
        <rFont val="Times New Roman"/>
        <family val="1"/>
      </rPr>
      <t xml:space="preserve"> PCC </t>
    </r>
    <r>
      <rPr>
        <sz val="11"/>
        <color theme="1"/>
        <rFont val="仿宋"/>
        <family val="3"/>
        <charset val="134"/>
      </rPr>
      <t>时，直径为</t>
    </r>
    <r>
      <rPr>
        <sz val="11"/>
        <color theme="1"/>
        <rFont val="Times New Roman"/>
        <family val="1"/>
      </rPr>
      <t xml:space="preserve"> 24 </t>
    </r>
    <r>
      <rPr>
        <sz val="11"/>
        <color theme="1"/>
        <rFont val="仿宋"/>
        <family val="3"/>
        <charset val="134"/>
      </rPr>
      <t>毫米和</t>
    </r>
    <r>
      <rPr>
        <sz val="11"/>
        <color theme="1"/>
        <rFont val="Times New Roman"/>
        <family val="1"/>
      </rPr>
      <t xml:space="preserve"> 16 </t>
    </r>
    <r>
      <rPr>
        <sz val="11"/>
        <color theme="1"/>
        <rFont val="仿宋"/>
        <family val="3"/>
        <charset val="134"/>
      </rPr>
      <t>毫米的聚四氟乙烯和不锈钢基</t>
    </r>
    <r>
      <rPr>
        <sz val="11"/>
        <color theme="1"/>
        <rFont val="Times New Roman"/>
        <family val="1"/>
      </rPr>
      <t xml:space="preserve"> PCC </t>
    </r>
    <r>
      <rPr>
        <sz val="11"/>
        <color theme="1"/>
        <rFont val="仿宋"/>
        <family val="3"/>
        <charset val="134"/>
      </rPr>
      <t>完全熔化的时间差分别为</t>
    </r>
    <r>
      <rPr>
        <sz val="11"/>
        <color theme="1"/>
        <rFont val="Times New Roman"/>
        <family val="1"/>
      </rPr>
      <t xml:space="preserve"> 118 </t>
    </r>
    <r>
      <rPr>
        <sz val="11"/>
        <color theme="1"/>
        <rFont val="仿宋"/>
        <family val="3"/>
        <charset val="134"/>
      </rPr>
      <t>秒和</t>
    </r>
    <r>
      <rPr>
        <sz val="11"/>
        <color theme="1"/>
        <rFont val="Times New Roman"/>
        <family val="1"/>
      </rPr>
      <t xml:space="preserve"> 66 </t>
    </r>
    <r>
      <rPr>
        <sz val="11"/>
        <color theme="1"/>
        <rFont val="仿宋"/>
        <family val="3"/>
        <charset val="134"/>
      </rPr>
      <t>秒，这表明时间差随胶囊直径的减小而减小。</t>
    </r>
    <phoneticPr fontId="4" type="noConversion"/>
  </si>
  <si>
    <r>
      <rPr>
        <sz val="11"/>
        <color rgb="FF000000"/>
        <rFont val="仿宋"/>
        <family val="3"/>
        <charset val="134"/>
      </rPr>
      <t>传热</t>
    </r>
    <r>
      <rPr>
        <sz val="11"/>
        <color rgb="FF000000"/>
        <rFont val="Times New Roman"/>
        <family val="1"/>
      </rPr>
      <t>-</t>
    </r>
    <r>
      <rPr>
        <sz val="11"/>
        <color rgb="FF000000"/>
        <rFont val="仿宋"/>
        <family val="3"/>
        <charset val="134"/>
      </rPr>
      <t>综述</t>
    </r>
  </si>
  <si>
    <r>
      <rPr>
        <sz val="11"/>
        <color rgb="FF000000"/>
        <rFont val="仿宋"/>
        <family val="3"/>
        <charset val="134"/>
      </rPr>
      <t>接触热阻和抑制接触热阻的方法</t>
    </r>
    <phoneticPr fontId="4" type="noConversion"/>
  </si>
  <si>
    <r>
      <rPr>
        <sz val="11"/>
        <color theme="1"/>
        <rFont val="仿宋"/>
        <family val="3"/>
        <charset val="134"/>
      </rPr>
      <t>接触热阻作为一种重要而有效的接触传热指标，是传热过程中普遍存在的现象。在能源、航空航天、电子封装、低温制冷等领域，可以直接影响产品的可靠性、满负荷性能、功耗甚至生命周期。因此，增强界面传热和抑制接触热阻变得越来越重要。在此背景下，本文阐述了接触热阻的概念以及减小接触热阻的方法。在回顾了现有的接触热阻测量方法和表征界面形态的基础上，重点介绍了接触热阻的理论基础，包括接触界面的二维数学特征以及量化接触热阻的理论和经验模型。然后阐述了热、力、几何对于接触热阻的影响。在宏观机理的基础上，总结了现有的抑制接触热阻的方法，重点回顾了聚合物复合热界面材料和填充高导热填料的金属界面材料以及新材料的开发方法。</t>
    </r>
    <phoneticPr fontId="4" type="noConversion"/>
  </si>
  <si>
    <r>
      <rPr>
        <sz val="11"/>
        <color rgb="FF000000"/>
        <rFont val="仿宋"/>
        <family val="3"/>
        <charset val="134"/>
      </rPr>
      <t>传热</t>
    </r>
    <r>
      <rPr>
        <sz val="11"/>
        <color rgb="FF000000"/>
        <rFont val="Times New Roman"/>
        <family val="1"/>
      </rPr>
      <t>-</t>
    </r>
    <r>
      <rPr>
        <sz val="11"/>
        <color rgb="FF000000"/>
        <rFont val="仿宋"/>
        <family val="3"/>
        <charset val="134"/>
      </rPr>
      <t>热物性</t>
    </r>
  </si>
  <si>
    <r>
      <rPr>
        <sz val="11"/>
        <color rgb="FF000000"/>
        <rFont val="仿宋"/>
        <family val="3"/>
        <charset val="134"/>
      </rPr>
      <t>纳米受限水的比热容和配位数</t>
    </r>
  </si>
  <si>
    <r>
      <rPr>
        <sz val="11"/>
        <color theme="1"/>
        <rFont val="仿宋"/>
        <family val="3"/>
        <charset val="134"/>
      </rPr>
      <t>在纳米能源领域，研究纳米受限水的比热容和配位数能够帮助我们更好地理解受限水的能量特性和微观结构。本文采用分子动力学模拟的方法，计算了不同条件下（温度范围：</t>
    </r>
    <r>
      <rPr>
        <sz val="11"/>
        <color theme="1"/>
        <rFont val="Times New Roman"/>
        <family val="1"/>
      </rPr>
      <t>600-700 K</t>
    </r>
    <r>
      <rPr>
        <sz val="11"/>
        <color theme="1"/>
        <rFont val="仿宋"/>
        <family val="3"/>
        <charset val="134"/>
      </rPr>
      <t>，压力范围：</t>
    </r>
    <r>
      <rPr>
        <sz val="11"/>
        <color theme="1"/>
        <rFont val="Times New Roman"/>
        <family val="1"/>
      </rPr>
      <t>217.76</t>
    </r>
    <r>
      <rPr>
        <sz val="11"/>
        <color theme="1"/>
        <rFont val="仿宋"/>
        <family val="3"/>
        <charset val="134"/>
      </rPr>
      <t>和</t>
    </r>
    <r>
      <rPr>
        <sz val="11"/>
        <color theme="1"/>
        <rFont val="Times New Roman"/>
        <family val="1"/>
      </rPr>
      <t>250 atm</t>
    </r>
    <r>
      <rPr>
        <sz val="11"/>
        <color theme="1"/>
        <rFont val="仿宋"/>
        <family val="3"/>
        <charset val="134"/>
      </rPr>
      <t>，碳纳米管直径范围：</t>
    </r>
    <r>
      <rPr>
        <sz val="11"/>
        <color theme="1"/>
        <rFont val="Times New Roman"/>
        <family val="1"/>
      </rPr>
      <t>0.949-5.017 nm</t>
    </r>
    <r>
      <rPr>
        <sz val="11"/>
        <color theme="1"/>
        <rFont val="仿宋"/>
        <family val="3"/>
        <charset val="134"/>
      </rPr>
      <t>）受限在碳纳米管中跨临界水分子的定容比热容和配位数。结果表明，在临界点附近，纳米受限水的定容比热容低于体相水的定容比热容；随着温度和碳纳米管直径的增加，水分子的能量波动呈现饱和式增加的趋势，温度的饱和点为</t>
    </r>
    <r>
      <rPr>
        <sz val="11"/>
        <color theme="1"/>
        <rFont val="Times New Roman"/>
        <family val="1"/>
      </rPr>
      <t>650 K</t>
    </r>
    <r>
      <rPr>
        <sz val="11"/>
        <color theme="1"/>
        <rFont val="仿宋"/>
        <family val="3"/>
        <charset val="134"/>
      </rPr>
      <t>（对比压力</t>
    </r>
    <r>
      <rPr>
        <sz val="11"/>
        <color theme="1"/>
        <rFont val="Times New Roman"/>
        <family val="1"/>
      </rPr>
      <t>=1</t>
    </r>
    <r>
      <rPr>
        <sz val="11"/>
        <color theme="1"/>
        <rFont val="仿宋"/>
        <family val="3"/>
        <charset val="134"/>
      </rPr>
      <t>时）和</t>
    </r>
    <r>
      <rPr>
        <sz val="11"/>
        <color theme="1"/>
        <rFont val="Times New Roman"/>
        <family val="1"/>
      </rPr>
      <t>660 K</t>
    </r>
    <r>
      <rPr>
        <sz val="11"/>
        <color theme="1"/>
        <rFont val="仿宋"/>
        <family val="3"/>
        <charset val="134"/>
      </rPr>
      <t>（对比压力</t>
    </r>
    <r>
      <rPr>
        <sz val="11"/>
        <color theme="1"/>
        <rFont val="Times New Roman"/>
        <family val="1"/>
      </rPr>
      <t>=1.15</t>
    </r>
    <r>
      <rPr>
        <sz val="11"/>
        <color theme="1"/>
        <rFont val="仿宋"/>
        <family val="3"/>
        <charset val="134"/>
      </rPr>
      <t>），碳纳米管直径的饱和点约为</t>
    </r>
    <r>
      <rPr>
        <sz val="11"/>
        <color theme="1"/>
        <rFont val="Times New Roman"/>
        <family val="1"/>
      </rPr>
      <t>2 nm</t>
    </r>
    <r>
      <rPr>
        <sz val="11"/>
        <color theme="1"/>
        <rFont val="仿宋"/>
        <family val="3"/>
        <charset val="134"/>
      </rPr>
      <t>；纳米受限水的拟临界温度与体相水相同，且随对比压力的增加而增加；碳纳米管直径的增加，会导致纳米受限水的配位数迅速增加，并在碳纳米管直径约为</t>
    </r>
    <r>
      <rPr>
        <sz val="11"/>
        <color theme="1"/>
        <rFont val="Times New Roman"/>
        <family val="1"/>
      </rPr>
      <t>2 nm</t>
    </r>
    <r>
      <rPr>
        <sz val="11"/>
        <color theme="1"/>
        <rFont val="仿宋"/>
        <family val="3"/>
        <charset val="134"/>
      </rPr>
      <t>时达到饱和状态。本文的研究成果一定程度上揭示了纳米受限水在临界点附近的能质特性，可为纳米受限水的临界相变研究提供指导。</t>
    </r>
    <phoneticPr fontId="4" type="noConversion"/>
  </si>
  <si>
    <r>
      <rPr>
        <sz val="11"/>
        <color rgb="FF000000"/>
        <rFont val="仿宋"/>
        <family val="3"/>
        <charset val="134"/>
      </rPr>
      <t>传热</t>
    </r>
  </si>
  <si>
    <r>
      <rPr>
        <sz val="11"/>
        <color rgb="FF000000"/>
        <rFont val="仿宋"/>
        <family val="3"/>
        <charset val="134"/>
      </rPr>
      <t>涡轮叶片的辐射温度测量</t>
    </r>
    <phoneticPr fontId="4" type="noConversion"/>
  </si>
  <si>
    <r>
      <t xml:space="preserve"> </t>
    </r>
    <r>
      <rPr>
        <sz val="11"/>
        <color theme="1"/>
        <rFont val="仿宋"/>
        <family val="3"/>
        <charset val="134"/>
      </rPr>
      <t>根据涡轮叶片材料光谱发射和反射特性以及燃气光谱吸收和发射特性，建立了涡轮叶片三维复杂逆向蒙特卡罗模型，分析了辐射温度测量精度的影响因素。结果表明，减小探头到目标表面的距离可以减少燃气环境对测量精度的影响，提高目标表面的温度和发射率可以提高测量精度；目标表面的双向反射特性变化对辐射温度测量精度的影响很小，为了提高计算效率，可将叶片视为漫反射体；温度测量精度会随着燃气温度、总压和水蒸气浓度的增加而降低，而目标表面的表观发射率与动叶表面温度测量精度成反比。</t>
    </r>
    <phoneticPr fontId="4" type="noConversion"/>
  </si>
  <si>
    <r>
      <rPr>
        <sz val="11"/>
        <color rgb="FF000000"/>
        <rFont val="仿宋"/>
        <family val="3"/>
        <charset val="134"/>
      </rPr>
      <t>环保型制冷剂丙烷（</t>
    </r>
    <r>
      <rPr>
        <sz val="11"/>
        <color rgb="FF000000"/>
        <rFont val="Times New Roman"/>
        <family val="1"/>
      </rPr>
      <t>R290</t>
    </r>
    <r>
      <rPr>
        <sz val="11"/>
        <color rgb="FF000000"/>
        <rFont val="仿宋"/>
        <family val="3"/>
        <charset val="134"/>
      </rPr>
      <t>）与多元醇酯（</t>
    </r>
    <r>
      <rPr>
        <sz val="11"/>
        <color rgb="FF000000"/>
        <rFont val="Times New Roman"/>
        <family val="1"/>
      </rPr>
      <t>POE</t>
    </r>
    <r>
      <rPr>
        <sz val="11"/>
        <color rgb="FF000000"/>
        <rFont val="仿宋"/>
        <family val="3"/>
        <charset val="134"/>
      </rPr>
      <t>）之间的溶解度等</t>
    </r>
    <phoneticPr fontId="4" type="noConversion"/>
  </si>
  <si>
    <r>
      <rPr>
        <sz val="11"/>
        <color theme="1"/>
        <rFont val="仿宋"/>
        <family val="3"/>
        <charset val="134"/>
      </rPr>
      <t>本研究采用分子动力学（</t>
    </r>
    <r>
      <rPr>
        <sz val="11"/>
        <color theme="1"/>
        <rFont val="Times New Roman"/>
        <family val="1"/>
      </rPr>
      <t>MD</t>
    </r>
    <r>
      <rPr>
        <sz val="11"/>
        <color theme="1"/>
        <rFont val="仿宋"/>
        <family val="3"/>
        <charset val="134"/>
      </rPr>
      <t>）方法研究了环保型制冷剂丙烷（</t>
    </r>
    <r>
      <rPr>
        <sz val="11"/>
        <color theme="1"/>
        <rFont val="Times New Roman"/>
        <family val="1"/>
      </rPr>
      <t>R290</t>
    </r>
    <r>
      <rPr>
        <sz val="11"/>
        <color theme="1"/>
        <rFont val="仿宋"/>
        <family val="3"/>
        <charset val="134"/>
      </rPr>
      <t>）与多元醇酯（</t>
    </r>
    <r>
      <rPr>
        <sz val="11"/>
        <color theme="1"/>
        <rFont val="Times New Roman"/>
        <family val="1"/>
      </rPr>
      <t>POE</t>
    </r>
    <r>
      <rPr>
        <sz val="11"/>
        <color theme="1"/>
        <rFont val="仿宋"/>
        <family val="3"/>
        <charset val="134"/>
      </rPr>
      <t>）之间的相互作用，包括溶解度参数、扩散系数、结合能和径向分布函数。季戊四醇酯（</t>
    </r>
    <r>
      <rPr>
        <sz val="11"/>
        <color theme="1"/>
        <rFont val="Times New Roman"/>
        <family val="1"/>
      </rPr>
      <t>PEC</t>
    </r>
    <r>
      <rPr>
        <sz val="11"/>
        <color theme="1"/>
        <rFont val="仿宋"/>
        <family val="3"/>
        <charset val="134"/>
      </rPr>
      <t>）作为</t>
    </r>
    <r>
      <rPr>
        <sz val="11"/>
        <color theme="1"/>
        <rFont val="Times New Roman"/>
        <family val="1"/>
      </rPr>
      <t xml:space="preserve"> POE </t>
    </r>
    <r>
      <rPr>
        <sz val="11"/>
        <color theme="1"/>
        <rFont val="仿宋"/>
        <family val="3"/>
        <charset val="134"/>
      </rPr>
      <t>的代表成分，探讨了其链长对</t>
    </r>
    <r>
      <rPr>
        <sz val="11"/>
        <color theme="1"/>
        <rFont val="Times New Roman"/>
        <family val="1"/>
      </rPr>
      <t xml:space="preserve"> PEC/R290 </t>
    </r>
    <r>
      <rPr>
        <sz val="11"/>
        <color theme="1"/>
        <rFont val="仿宋"/>
        <family val="3"/>
        <charset val="134"/>
      </rPr>
      <t>相互作用的影响。溶解度参数的差异表明，随着季戊四醇酯链长的增加，季戊四醇酯和</t>
    </r>
    <r>
      <rPr>
        <sz val="11"/>
        <color theme="1"/>
        <rFont val="Times New Roman"/>
        <family val="1"/>
      </rPr>
      <t xml:space="preserve"> R290 </t>
    </r>
    <r>
      <rPr>
        <sz val="11"/>
        <color theme="1"/>
        <rFont val="仿宋"/>
        <family val="3"/>
        <charset val="134"/>
      </rPr>
      <t>更易混溶，当链长超过</t>
    </r>
    <r>
      <rPr>
        <sz val="11"/>
        <color theme="1"/>
        <rFont val="Times New Roman"/>
        <family val="1"/>
      </rPr>
      <t xml:space="preserve"> 8 </t>
    </r>
    <r>
      <rPr>
        <sz val="11"/>
        <color theme="1"/>
        <rFont val="仿宋"/>
        <family val="3"/>
        <charset val="134"/>
      </rPr>
      <t>个单位时，两者的溶解度趋于平稳。由于分子结构的差异，季戊四醇酯的同分异构体与</t>
    </r>
    <r>
      <rPr>
        <sz val="11"/>
        <color theme="1"/>
        <rFont val="Times New Roman"/>
        <family val="1"/>
      </rPr>
      <t>R290</t>
    </r>
    <r>
      <rPr>
        <sz val="11"/>
        <color theme="1"/>
        <rFont val="仿宋"/>
        <family val="3"/>
        <charset val="134"/>
      </rPr>
      <t>的溶解性也不相同。此外，</t>
    </r>
    <r>
      <rPr>
        <sz val="11"/>
        <color theme="1"/>
        <rFont val="Times New Roman"/>
        <family val="1"/>
      </rPr>
      <t xml:space="preserve">PEC </t>
    </r>
    <r>
      <rPr>
        <sz val="11"/>
        <color theme="1"/>
        <rFont val="仿宋"/>
        <family val="3"/>
        <charset val="134"/>
      </rPr>
      <t>的存在会降低</t>
    </r>
    <r>
      <rPr>
        <sz val="11"/>
        <color theme="1"/>
        <rFont val="Times New Roman"/>
        <family val="1"/>
      </rPr>
      <t xml:space="preserve"> R290/</t>
    </r>
    <r>
      <rPr>
        <sz val="11"/>
        <color theme="1"/>
        <rFont val="仿宋"/>
        <family val="3"/>
        <charset val="134"/>
      </rPr>
      <t>润滑剂混合体系中</t>
    </r>
    <r>
      <rPr>
        <sz val="11"/>
        <color theme="1"/>
        <rFont val="Times New Roman"/>
        <family val="1"/>
      </rPr>
      <t xml:space="preserve"> R290 </t>
    </r>
    <r>
      <rPr>
        <sz val="11"/>
        <color theme="1"/>
        <rFont val="仿宋"/>
        <family val="3"/>
        <charset val="134"/>
      </rPr>
      <t>的扩散系数，平均降低</t>
    </r>
    <r>
      <rPr>
        <sz val="11"/>
        <color theme="1"/>
        <rFont val="Times New Roman"/>
        <family val="1"/>
      </rPr>
      <t xml:space="preserve"> 20%</t>
    </r>
    <r>
      <rPr>
        <sz val="11"/>
        <color theme="1"/>
        <rFont val="仿宋"/>
        <family val="3"/>
        <charset val="134"/>
      </rPr>
      <t>。研究还发现，范德华力在</t>
    </r>
    <r>
      <rPr>
        <sz val="11"/>
        <color theme="1"/>
        <rFont val="Times New Roman"/>
        <family val="1"/>
      </rPr>
      <t xml:space="preserve"> R290/PEC </t>
    </r>
    <r>
      <rPr>
        <sz val="11"/>
        <color theme="1"/>
        <rFont val="仿宋"/>
        <family val="3"/>
        <charset val="134"/>
      </rPr>
      <t>系统中占主导地位。最后，建立了考虑到各种实际成分的</t>
    </r>
    <r>
      <rPr>
        <sz val="11"/>
        <color theme="1"/>
        <rFont val="Times New Roman"/>
        <family val="1"/>
      </rPr>
      <t>POE22</t>
    </r>
    <r>
      <rPr>
        <sz val="11"/>
        <color theme="1"/>
        <rFont val="仿宋"/>
        <family val="3"/>
        <charset val="134"/>
      </rPr>
      <t>润滑油混合模拟模型，结果表明，</t>
    </r>
    <r>
      <rPr>
        <sz val="11"/>
        <color theme="1"/>
        <rFont val="Times New Roman"/>
        <family val="1"/>
      </rPr>
      <t>R290</t>
    </r>
    <r>
      <rPr>
        <sz val="11"/>
        <color theme="1"/>
        <rFont val="仿宋"/>
        <family val="3"/>
        <charset val="134"/>
      </rPr>
      <t>在</t>
    </r>
    <r>
      <rPr>
        <sz val="11"/>
        <color theme="1"/>
        <rFont val="Times New Roman"/>
        <family val="1"/>
      </rPr>
      <t>POE</t>
    </r>
    <r>
      <rPr>
        <sz val="11"/>
        <color theme="1"/>
        <rFont val="仿宋"/>
        <family val="3"/>
        <charset val="134"/>
      </rPr>
      <t>润滑油中的溶解度受到基础油和添加剂的成分和比例的影响。</t>
    </r>
    <phoneticPr fontId="4" type="noConversion"/>
  </si>
  <si>
    <r>
      <rPr>
        <sz val="11"/>
        <color rgb="FF000000"/>
        <rFont val="仿宋"/>
        <family val="3"/>
        <charset val="134"/>
      </rPr>
      <t>气动</t>
    </r>
  </si>
  <si>
    <r>
      <rPr>
        <sz val="11"/>
        <color rgb="FF000000"/>
        <rFont val="仿宋"/>
        <family val="3"/>
        <charset val="134"/>
      </rPr>
      <t>气动性能</t>
    </r>
    <r>
      <rPr>
        <sz val="11"/>
        <color rgb="FF000000"/>
        <rFont val="Times New Roman"/>
        <family val="1"/>
      </rPr>
      <t>+</t>
    </r>
    <r>
      <rPr>
        <sz val="11"/>
        <color rgb="FF000000"/>
        <rFont val="仿宋"/>
        <family val="3"/>
        <charset val="134"/>
      </rPr>
      <t>叶片阻尼器</t>
    </r>
    <r>
      <rPr>
        <sz val="11"/>
        <color rgb="FF000000"/>
        <rFont val="Times New Roman"/>
        <family val="1"/>
      </rPr>
      <t>+</t>
    </r>
    <r>
      <rPr>
        <sz val="11"/>
        <color rgb="FF000000"/>
        <rFont val="仿宋"/>
        <family val="3"/>
        <charset val="134"/>
      </rPr>
      <t>仿生结构</t>
    </r>
    <phoneticPr fontId="4" type="noConversion"/>
  </si>
  <si>
    <r>
      <rPr>
        <sz val="11"/>
        <color theme="1"/>
        <rFont val="仿宋"/>
        <family val="3"/>
        <charset val="134"/>
      </rPr>
      <t>采用部分叶片阻尼器（</t>
    </r>
    <r>
      <rPr>
        <sz val="11"/>
        <color theme="1"/>
        <rFont val="Times New Roman"/>
        <family val="1"/>
      </rPr>
      <t>PSC</t>
    </r>
    <r>
      <rPr>
        <sz val="11"/>
        <color theme="1"/>
        <rFont val="仿宋"/>
        <family val="3"/>
        <charset val="134"/>
      </rPr>
      <t>）可有效提高叶片的固有频率，但会导致气动性能的下降。在本研究中，我们通过数值方法对两种仿生结构拉筋的气动性能进行了分析：</t>
    </r>
    <r>
      <rPr>
        <sz val="11"/>
        <color theme="1"/>
        <rFont val="Times New Roman"/>
        <family val="1"/>
      </rPr>
      <t>a</t>
    </r>
    <r>
      <rPr>
        <sz val="11"/>
        <color theme="1"/>
        <rFont val="仿宋"/>
        <family val="3"/>
        <charset val="134"/>
      </rPr>
      <t>）海豹胡须仿生结构（</t>
    </r>
    <r>
      <rPr>
        <sz val="11"/>
        <color theme="1"/>
        <rFont val="Times New Roman"/>
        <family val="1"/>
      </rPr>
      <t>HSW</t>
    </r>
    <r>
      <rPr>
        <sz val="11"/>
        <color theme="1"/>
        <rFont val="仿宋"/>
        <family val="3"/>
        <charset val="134"/>
      </rPr>
      <t>）和</t>
    </r>
    <r>
      <rPr>
        <sz val="11"/>
        <color theme="1"/>
        <rFont val="Times New Roman"/>
        <family val="1"/>
      </rPr>
      <t>b</t>
    </r>
    <r>
      <rPr>
        <sz val="11"/>
        <color theme="1"/>
        <rFont val="仿宋"/>
        <family val="3"/>
        <charset val="134"/>
      </rPr>
      <t>）沟鲹仿生结构（</t>
    </r>
    <r>
      <rPr>
        <sz val="11"/>
        <color theme="1"/>
        <rFont val="Times New Roman"/>
        <family val="1"/>
      </rPr>
      <t>ABS</t>
    </r>
    <r>
      <rPr>
        <sz val="11"/>
        <color theme="1"/>
        <rFont val="仿宋"/>
        <family val="3"/>
        <charset val="134"/>
      </rPr>
      <t>）。通过求解三维雷诺时均</t>
    </r>
    <r>
      <rPr>
        <sz val="11"/>
        <color theme="1"/>
        <rFont val="Times New Roman"/>
        <family val="1"/>
      </rPr>
      <t>Navier-Stokes</t>
    </r>
    <r>
      <rPr>
        <sz val="11"/>
        <color theme="1"/>
        <rFont val="仿宋"/>
        <family val="3"/>
        <charset val="134"/>
      </rPr>
      <t>（</t>
    </r>
    <r>
      <rPr>
        <sz val="11"/>
        <color theme="1"/>
        <rFont val="Times New Roman"/>
        <family val="1"/>
      </rPr>
      <t>RANS</t>
    </r>
    <r>
      <rPr>
        <sz val="11"/>
        <color theme="1"/>
        <rFont val="仿宋"/>
        <family val="3"/>
        <charset val="134"/>
      </rPr>
      <t>）方程，并采用</t>
    </r>
    <r>
      <rPr>
        <sz val="11"/>
        <color theme="1"/>
        <rFont val="Times New Roman"/>
        <family val="1"/>
      </rPr>
      <t>SST</t>
    </r>
    <r>
      <rPr>
        <sz val="11"/>
        <color theme="1"/>
        <rFont val="仿宋"/>
        <family val="3"/>
        <charset val="134"/>
      </rPr>
      <t>湍流模型开展数值分析。本研究对传统拉筋与无拉筋叶栅的性能进行了对比分析，重点考察了椭圆形拉筋对叶栅气动性能的影响。结果表明，拉筋诱导的涡结构主要出现在叶片吸力面，并可分为三类主要涡流：上部涡、下部涡和尾部涡。其中，上部涡和下部涡是气动损失的主要来源。与传统椭圆形拉筋相比，</t>
    </r>
    <r>
      <rPr>
        <sz val="11"/>
        <color theme="1"/>
        <rFont val="Times New Roman"/>
        <family val="1"/>
      </rPr>
      <t>ABS</t>
    </r>
    <r>
      <rPr>
        <sz val="11"/>
        <color theme="1"/>
        <rFont val="仿宋"/>
        <family val="3"/>
        <charset val="134"/>
      </rPr>
      <t>拉筋使总压损失系数降低了</t>
    </r>
    <r>
      <rPr>
        <sz val="11"/>
        <color theme="1"/>
        <rFont val="Times New Roman"/>
        <family val="1"/>
      </rPr>
      <t>0.11%</t>
    </r>
    <r>
      <rPr>
        <sz val="11"/>
        <color theme="1"/>
        <rFont val="仿宋"/>
        <family val="3"/>
        <charset val="134"/>
      </rPr>
      <t>，质量流量提高了</t>
    </r>
    <r>
      <rPr>
        <sz val="11"/>
        <color theme="1"/>
        <rFont val="Times New Roman"/>
        <family val="1"/>
      </rPr>
      <t>0.41%</t>
    </r>
    <r>
      <rPr>
        <sz val="11"/>
        <color theme="1"/>
        <rFont val="仿宋"/>
        <family val="3"/>
        <charset val="134"/>
      </rPr>
      <t>；而</t>
    </r>
    <r>
      <rPr>
        <sz val="11"/>
        <color theme="1"/>
        <rFont val="Times New Roman"/>
        <family val="1"/>
      </rPr>
      <t>HSW</t>
    </r>
    <r>
      <rPr>
        <sz val="11"/>
        <color theme="1"/>
        <rFont val="仿宋"/>
        <family val="3"/>
        <charset val="134"/>
      </rPr>
      <t>拉筋在一定程度上能够抑制气动参数的波动，但其总压损失系数增加了</t>
    </r>
    <r>
      <rPr>
        <sz val="11"/>
        <color theme="1"/>
        <rFont val="Times New Roman"/>
        <family val="1"/>
      </rPr>
      <t>0.10%</t>
    </r>
    <r>
      <rPr>
        <sz val="11"/>
        <color theme="1"/>
        <rFont val="仿宋"/>
        <family val="3"/>
        <charset val="134"/>
      </rPr>
      <t>，质量流量降低了</t>
    </r>
    <r>
      <rPr>
        <sz val="11"/>
        <color theme="1"/>
        <rFont val="Times New Roman"/>
        <family val="1"/>
      </rPr>
      <t>0.20%</t>
    </r>
    <r>
      <rPr>
        <sz val="11"/>
        <color theme="1"/>
        <rFont val="仿宋"/>
        <family val="3"/>
        <charset val="134"/>
      </rPr>
      <t>。本文还进一步分析了仿生拉筋导致气动性能差异的具体原因。</t>
    </r>
    <phoneticPr fontId="4" type="noConversion"/>
  </si>
  <si>
    <r>
      <rPr>
        <sz val="11"/>
        <color rgb="FF000000"/>
        <rFont val="仿宋"/>
        <family val="3"/>
        <charset val="134"/>
      </rPr>
      <t>燃气轮机</t>
    </r>
    <r>
      <rPr>
        <sz val="11"/>
        <color rgb="FF000000"/>
        <rFont val="Times New Roman"/>
        <family val="1"/>
      </rPr>
      <t>+</t>
    </r>
    <r>
      <rPr>
        <sz val="11"/>
        <color rgb="FF000000"/>
        <rFont val="仿宋"/>
        <family val="3"/>
        <charset val="134"/>
      </rPr>
      <t>端壁冷却</t>
    </r>
    <phoneticPr fontId="4" type="noConversion"/>
  </si>
  <si>
    <r>
      <rPr>
        <sz val="11"/>
        <color theme="1"/>
        <rFont val="仿宋"/>
        <family val="3"/>
        <charset val="134"/>
      </rPr>
      <t>燃气轮机轮缘封严泄漏流与主流相互作用机理的研究对于优化热管理系统、提升气动效率具有重要价值。高速旋转转子的实验测量难以实现，而采用预旋方法模拟旋转效应可为实验测量提供有效途径。本研究旨在评估预旋方法对旋转效应模拟的有效性，通过开展</t>
    </r>
    <r>
      <rPr>
        <sz val="11"/>
        <color theme="1"/>
        <rFont val="Times New Roman"/>
        <family val="1"/>
      </rPr>
      <t>7</t>
    </r>
    <r>
      <rPr>
        <sz val="11"/>
        <color theme="1"/>
        <rFont val="仿宋"/>
        <family val="3"/>
        <charset val="134"/>
      </rPr>
      <t>种旋流比工况的静止状态与旋转状态数值模拟，重点揭示预旋与旋转的内在作用机理。研究结果表明：预旋和旋转使轮缘封严泄漏流产生相对于叶片的周向速度，这会削弱端壁冷却效果（弱化效应）；而预旋降低了逆压梯度，旋转则作用于通道涡产生科里奥利力，二者均可增强端壁冷却效果（强化效应）。在预旋工况下，弱化效应占据主导；而在旋转工况下，上述两种效应均未呈现显著的单一主导趋势。</t>
    </r>
    <phoneticPr fontId="4" type="noConversion"/>
  </si>
  <si>
    <r>
      <rPr>
        <sz val="11"/>
        <color rgb="FF000000"/>
        <rFont val="仿宋"/>
        <family val="3"/>
        <charset val="134"/>
      </rPr>
      <t>内燃机</t>
    </r>
    <r>
      <rPr>
        <sz val="11"/>
        <color rgb="FF000000"/>
        <rFont val="Times New Roman"/>
        <family val="1"/>
      </rPr>
      <t>+</t>
    </r>
    <r>
      <rPr>
        <sz val="11"/>
        <color rgb="FF000000"/>
        <rFont val="仿宋"/>
        <family val="3"/>
        <charset val="134"/>
      </rPr>
      <t>微波辅助点火</t>
    </r>
    <phoneticPr fontId="4" type="noConversion"/>
  </si>
  <si>
    <r>
      <rPr>
        <sz val="11"/>
        <color theme="1"/>
        <rFont val="仿宋"/>
        <family val="3"/>
        <charset val="134"/>
      </rPr>
      <t>微波辅助点火可提高内燃机在稀薄条件下的点火稳定性，是一种前景广阔的点火方式。为了研究微波脉冲与点火等离子体电特性之间的相互作用，在微波功率为</t>
    </r>
    <r>
      <rPr>
        <sz val="11"/>
        <color theme="1"/>
        <rFont val="Times New Roman"/>
        <family val="1"/>
      </rPr>
      <t xml:space="preserve"> 0~1000 W </t>
    </r>
    <r>
      <rPr>
        <sz val="11"/>
        <color theme="1"/>
        <rFont val="仿宋"/>
        <family val="3"/>
        <charset val="134"/>
      </rPr>
      <t>的条件下，根据放电电压和电流曲线测量了微波辅助点火过程重的等离子体特性，同时分别讨论了微波脉冲对击穿和辉光放电阶段的影响。结果表明，在辉光放电阶段会出现微波诱导电压下降，其原因是自由电子的增加和额外的微波场出现。然而，这种电压下降在击穿阶段并不明显。此外，当自由电子数达到临界值时，电极间隙之间会出现闪耀的等离子体，电压下降趋于稳定，形成</t>
    </r>
    <r>
      <rPr>
        <sz val="11"/>
        <color theme="1"/>
        <rFont val="Times New Roman"/>
        <family val="1"/>
      </rPr>
      <t xml:space="preserve"> “</t>
    </r>
    <r>
      <rPr>
        <sz val="11"/>
        <color theme="1"/>
        <rFont val="仿宋"/>
        <family val="3"/>
        <charset val="134"/>
      </rPr>
      <t>饱和电压曲线</t>
    </r>
    <r>
      <rPr>
        <sz val="11"/>
        <color theme="1"/>
        <rFont val="Times New Roman"/>
        <family val="1"/>
      </rPr>
      <t>”</t>
    </r>
    <r>
      <rPr>
        <sz val="11"/>
        <color theme="1"/>
        <rFont val="仿宋"/>
        <family val="3"/>
        <charset val="134"/>
      </rPr>
      <t>。最后，还探讨了微波等离子体对点火核面积增强的影响。结果表明，增强效果随着等离子体持续时间的延长而增加。由于等离子体推进效应的距离限制，较早产生的等离子体的增强效果比随后产生的等离子体更显著。</t>
    </r>
    <phoneticPr fontId="4" type="noConversion"/>
  </si>
  <si>
    <r>
      <rPr>
        <sz val="11"/>
        <color rgb="FF000000"/>
        <rFont val="仿宋"/>
        <family val="3"/>
        <charset val="134"/>
      </rPr>
      <t>煤炭燃烧</t>
    </r>
    <r>
      <rPr>
        <sz val="11"/>
        <color rgb="FF000000"/>
        <rFont val="Times New Roman"/>
        <family val="1"/>
      </rPr>
      <t>+</t>
    </r>
    <r>
      <rPr>
        <sz val="11"/>
        <color rgb="FF000000"/>
        <rFont val="仿宋"/>
        <family val="3"/>
        <charset val="134"/>
      </rPr>
      <t>高温气固混合燃料</t>
    </r>
    <phoneticPr fontId="4" type="noConversion"/>
  </si>
  <si>
    <r>
      <rPr>
        <sz val="11"/>
        <color theme="1"/>
        <rFont val="仿宋"/>
        <family val="3"/>
        <charset val="134"/>
      </rPr>
      <t>预热燃烧</t>
    </r>
    <r>
      <rPr>
        <sz val="11"/>
        <color theme="1"/>
        <rFont val="Times New Roman"/>
        <family val="1"/>
      </rPr>
      <t>/</t>
    </r>
    <r>
      <rPr>
        <sz val="11"/>
        <color theme="1"/>
        <rFont val="仿宋"/>
        <family val="3"/>
        <charset val="134"/>
      </rPr>
      <t>气化技术实现了对煤炭资源的高效和清洁利用，但该对技术产生的高温气固混合燃料的流动和反应特性的研究仍需要深入探索。鉴于火焰能够直观的反映燃料与氧化剂的射流、掺混以及反应过程，故本研究依托自主设计搭建的试验平台，探究了高温气固混合燃料的射流火焰特性。本研究聚焦于燃料的高温和气固混合特性，这显著区别于传统燃料。为此，首先进行了定性对比分析，揭示了高温气固混合燃料相较于传统燃料在射流火焰特性上的差异。初步结果表明，高温气固复合燃料表现出比煤粉更高的反应性和更快的反应速率，因此在火焰形态、着火延迟、着火模式等方面展现出了不同的特性。此外，高温气固复合燃料的射流火焰形态与煤粉群燃烧火焰相仿，呈现出类似气体燃料火焰的连续云状结构，且火焰图像无明显着火延迟现象。基于以上结果，本研究定量分析了不同二次风当量比和一次风当量比下高温气固混合燃料射流火焰的几何参数、温度分布和振荡频率，以更深入了解操作参数对燃烧</t>
    </r>
    <r>
      <rPr>
        <sz val="11"/>
        <color theme="1"/>
        <rFont val="Times New Roman"/>
        <family val="1"/>
      </rPr>
      <t>/</t>
    </r>
    <r>
      <rPr>
        <sz val="11"/>
        <color theme="1"/>
        <rFont val="仿宋"/>
        <family val="3"/>
        <charset val="134"/>
      </rPr>
      <t>气化过程的影响。</t>
    </r>
    <phoneticPr fontId="4" type="noConversion"/>
  </si>
  <si>
    <r>
      <rPr>
        <sz val="11"/>
        <color rgb="FF000000"/>
        <rFont val="仿宋"/>
        <family val="3"/>
        <charset val="134"/>
      </rPr>
      <t>自激振荡燃烧特性</t>
    </r>
    <r>
      <rPr>
        <sz val="11"/>
        <color rgb="FF000000"/>
        <rFont val="Times New Roman"/>
        <family val="1"/>
      </rPr>
      <t>+</t>
    </r>
    <r>
      <rPr>
        <sz val="11"/>
        <color rgb="FF000000"/>
        <rFont val="仿宋"/>
        <family val="3"/>
        <charset val="134"/>
      </rPr>
      <t>旋流干涉模式</t>
    </r>
    <phoneticPr fontId="4" type="noConversion"/>
  </si>
  <si>
    <r>
      <rPr>
        <sz val="11"/>
        <color theme="1"/>
        <rFont val="仿宋"/>
        <family val="3"/>
        <charset val="134"/>
      </rPr>
      <t>针对多旋流干涉模式对自激振荡燃烧特性的作用机理，基于管型五喷嘴燃烧室开展实验和数值研究。多旋流干涉模式包括等旋流强度干涉和强弱旋流干涉。热声特性表明：通过增强中心喷嘴旋流强度，使旋流干涉模式从等旋流强度干涉转变为强弱旋流干涉，可显著削弱低当量比工况下的热声耦合效应，大幅降低振荡燃烧时的脉动压力幅值。瞬时火焰结构显示，多旋流火焰在低当量比工况下呈现混沌振荡特性；当量比大于</t>
    </r>
    <r>
      <rPr>
        <sz val="11"/>
        <color theme="1"/>
        <rFont val="Times New Roman"/>
        <family val="1"/>
      </rPr>
      <t>0.71</t>
    </r>
    <r>
      <rPr>
        <sz val="11"/>
        <color theme="1"/>
        <rFont val="仿宋"/>
        <family val="3"/>
        <charset val="134"/>
      </rPr>
      <t>时出现明显的火焰相互干涉边界，火焰能够以规则结构呈现周期性振荡，但不同的旋流干涉模式会导致中心与外侧火焰呈现完全不同的相位振荡特性。时均火焰结构还表明，强弱旋流干涉会导致中心火焰和外围火焰的火焰张角增大、火焰长度减小，而火焰结构的变化对热声不稳定模态具有重要影响。燃料分级燃烧特性表明，强弱旋流干涉模式能够大幅拓宽主频为</t>
    </r>
    <r>
      <rPr>
        <sz val="11"/>
        <color theme="1"/>
        <rFont val="Times New Roman"/>
        <family val="1"/>
      </rPr>
      <t>100 Hz</t>
    </r>
    <r>
      <rPr>
        <sz val="11"/>
        <color theme="1"/>
        <rFont val="仿宋"/>
        <family val="3"/>
        <charset val="134"/>
      </rPr>
      <t>的运行工况范围，且该振荡模态与其他模态的重叠工况范围显著增加，这意味着热声不稳定模态的调节更加灵活，有利于实现热声不稳定的被动抑制。</t>
    </r>
    <phoneticPr fontId="4" type="noConversion"/>
  </si>
  <si>
    <r>
      <rPr>
        <sz val="11"/>
        <color rgb="FF000000"/>
        <rFont val="仿宋"/>
        <family val="3"/>
        <charset val="134"/>
      </rPr>
      <t>燃烧</t>
    </r>
    <r>
      <rPr>
        <sz val="11"/>
        <color rgb="FF000000"/>
        <rFont val="Times New Roman"/>
        <family val="1"/>
      </rPr>
      <t xml:space="preserve"> </t>
    </r>
    <r>
      <rPr>
        <sz val="11"/>
        <color rgb="FF000000"/>
        <rFont val="仿宋"/>
        <family val="3"/>
        <charset val="134"/>
      </rPr>
      <t>综述</t>
    </r>
    <phoneticPr fontId="4" type="noConversion"/>
  </si>
  <si>
    <r>
      <rPr>
        <sz val="11"/>
        <color rgb="FF000000"/>
        <rFont val="仿宋"/>
        <family val="3"/>
        <charset val="134"/>
      </rPr>
      <t>冲压发动机燃烧不稳定性</t>
    </r>
  </si>
  <si>
    <r>
      <rPr>
        <sz val="11"/>
        <color theme="1"/>
        <rFont val="仿宋"/>
        <family val="3"/>
        <charset val="134"/>
      </rPr>
      <t>最近对冲压发动机和超音速燃烧冲压发动机的研究和开发涉及产生更大的推力、更高的速度或更低的排放。这很可能是由于超音速</t>
    </r>
    <r>
      <rPr>
        <sz val="11"/>
        <color theme="1"/>
        <rFont val="Times New Roman"/>
        <family val="1"/>
      </rPr>
      <t>/</t>
    </r>
    <r>
      <rPr>
        <sz val="11"/>
        <color theme="1"/>
        <rFont val="仿宋"/>
        <family val="3"/>
        <charset val="134"/>
      </rPr>
      <t>高超音速推进系统在军事领域具有广泛的应用。这种超音速</t>
    </r>
    <r>
      <rPr>
        <sz val="11"/>
        <color theme="1"/>
        <rFont val="Times New Roman"/>
        <family val="1"/>
      </rPr>
      <t>/</t>
    </r>
    <r>
      <rPr>
        <sz val="11"/>
        <color theme="1"/>
        <rFont val="仿宋"/>
        <family val="3"/>
        <charset val="134"/>
      </rPr>
      <t>高超音速推进系统的性能取决于一系列物理和热力学参数，如燃料类型、飞行条件、发动机的几何形状和尺寸、发动机入口压力</t>
    </r>
    <r>
      <rPr>
        <sz val="11"/>
        <color theme="1"/>
        <rFont val="Times New Roman"/>
        <family val="1"/>
      </rPr>
      <t>/</t>
    </r>
    <r>
      <rPr>
        <sz val="11"/>
        <color theme="1"/>
        <rFont val="仿宋"/>
        <family val="3"/>
        <charset val="134"/>
      </rPr>
      <t>速度。作为一种推进系统，稳定且高效的燃烧是理想的。然而，在液体和固体推进剂冲压发动机和超燃冲压发动机中观察到自激大振幅燃烧振荡（也称为燃烧不稳定性），这可能是由于入口和喷嘴之间的声共振、涡流运动学（大相干结构）和燃烧引起的声对流波耦合机制造成的。</t>
    </r>
    <r>
      <rPr>
        <sz val="11"/>
        <color theme="1"/>
        <rFont val="Times New Roman"/>
        <family val="1"/>
      </rPr>
      <t xml:space="preserve"> </t>
    </r>
    <r>
      <rPr>
        <sz val="11"/>
        <color theme="1"/>
        <rFont val="仿宋"/>
        <family val="3"/>
        <charset val="134"/>
      </rPr>
      <t>这种强烈的压力振荡是不可取的，因为它们会导致剧烈的结构振动和过热。如何增强和预测发动机的稳定性行为是发动机制造商面临的另一个挑战。本文综述了冲压发动机燃烧和燃烧不稳定性的研究进展。然后回顾了冲压发动机燃烧不稳定性的典型主动和被动控制。为了支持这一综述，提供了一个固体燃料冲压发动机燃烧不稳定性的案例研究。在本案例研究中，讨论了</t>
    </r>
    <r>
      <rPr>
        <sz val="11"/>
        <color theme="1"/>
        <rFont val="Times New Roman"/>
        <family val="1"/>
      </rPr>
      <t>DMD</t>
    </r>
    <r>
      <rPr>
        <sz val="11"/>
        <color theme="1"/>
        <rFont val="仿宋"/>
        <family val="3"/>
        <charset val="134"/>
      </rPr>
      <t>（动态模式分解）和</t>
    </r>
    <r>
      <rPr>
        <sz val="11"/>
        <color theme="1"/>
        <rFont val="Times New Roman"/>
        <family val="1"/>
      </rPr>
      <t>POD</t>
    </r>
    <r>
      <rPr>
        <sz val="11"/>
        <color theme="1"/>
        <rFont val="仿宋"/>
        <family val="3"/>
        <charset val="134"/>
      </rPr>
      <t>（正交分解）等流行的模式分解算法，并将其应用于揭示冲压发动机燃烧不稳定性。</t>
    </r>
    <phoneticPr fontId="4" type="noConversion"/>
  </si>
  <si>
    <r>
      <rPr>
        <sz val="11"/>
        <color rgb="FF000000"/>
        <rFont val="仿宋"/>
        <family val="3"/>
        <charset val="134"/>
      </rPr>
      <t>滞流火焰燃烧</t>
    </r>
    <phoneticPr fontId="4" type="noConversion"/>
  </si>
  <si>
    <r>
      <rPr>
        <sz val="11"/>
        <color theme="1"/>
        <rFont val="仿宋"/>
        <family val="3"/>
        <charset val="134"/>
      </rPr>
      <t>在本研究中，我们对壁面稳定的稳态层流停滞流火焰进行了数值研究，并考虑了热传输的影响。研究重点是当燃料</t>
    </r>
    <r>
      <rPr>
        <sz val="11"/>
        <color theme="1"/>
        <rFont val="Times New Roman"/>
        <family val="1"/>
      </rPr>
      <t>/</t>
    </r>
    <r>
      <rPr>
        <sz val="11"/>
        <color theme="1"/>
        <rFont val="仿宋"/>
        <family val="3"/>
        <charset val="134"/>
      </rPr>
      <t>空气当量比为</t>
    </r>
    <r>
      <rPr>
        <sz val="11"/>
        <color theme="1"/>
        <rFont val="Times New Roman"/>
        <family val="1"/>
      </rPr>
      <t>0.6</t>
    </r>
    <r>
      <rPr>
        <sz val="11"/>
        <color theme="1"/>
        <rFont val="仿宋"/>
        <family val="3"/>
        <charset val="134"/>
      </rPr>
      <t>时，贫氢</t>
    </r>
    <r>
      <rPr>
        <sz val="11"/>
        <color theme="1"/>
        <rFont val="Times New Roman"/>
        <family val="1"/>
      </rPr>
      <t>/</t>
    </r>
    <r>
      <rPr>
        <sz val="11"/>
        <color theme="1"/>
        <rFont val="仿宋"/>
        <family val="3"/>
        <charset val="134"/>
      </rPr>
      <t>空气预混火焰的行为。我们探讨了</t>
    </r>
    <r>
      <rPr>
        <sz val="11"/>
        <color theme="1"/>
        <rFont val="Times New Roman"/>
        <family val="1"/>
      </rPr>
      <t>NO</t>
    </r>
    <r>
      <rPr>
        <sz val="11"/>
        <color theme="1"/>
        <rFont val="仿宋"/>
        <family val="3"/>
        <charset val="134"/>
      </rPr>
      <t>排放及其在不同条件下（如流速和燃烧压力）形成的速率。研究发现，</t>
    </r>
    <r>
      <rPr>
        <sz val="11"/>
        <color theme="1"/>
        <rFont val="Times New Roman"/>
        <family val="1"/>
      </rPr>
      <t>NO</t>
    </r>
    <r>
      <rPr>
        <sz val="11"/>
        <color theme="1"/>
        <rFont val="仿宋"/>
        <family val="3"/>
        <charset val="134"/>
      </rPr>
      <t>的主要生成路径涉及</t>
    </r>
    <r>
      <rPr>
        <sz val="11"/>
        <color theme="1"/>
        <rFont val="Times New Roman"/>
        <family val="1"/>
      </rPr>
      <t>NNH</t>
    </r>
    <r>
      <rPr>
        <sz val="11"/>
        <color theme="1"/>
        <rFont val="仿宋"/>
        <family val="3"/>
        <charset val="134"/>
      </rPr>
      <t>自由基，但在靠近壁面的区域该路径会发生变化。除了分析壁面对火焰结构的影响外，本研究还关注燃烧过程对材料的影响。特别是，我们探讨了壁面附近氢原子的积累，这对于后续氢脆的建模具有重要意义。此外，研究发现，当燃烧压力升高，从而导致燃烧温度升高时，材料表面氧化层的生长速率会显著增加。
这些研究结果为燃烧过程对材料的影响提供了有价值的见解，对于高温环境下工程部件的设计具有重要参考价值。</t>
    </r>
    <phoneticPr fontId="4" type="noConversion"/>
  </si>
  <si>
    <r>
      <rPr>
        <sz val="11"/>
        <color rgb="FF000000"/>
        <rFont val="仿宋"/>
        <family val="3"/>
        <charset val="134"/>
      </rPr>
      <t>煤粉气化细渣（</t>
    </r>
    <r>
      <rPr>
        <sz val="11"/>
        <color rgb="FF000000"/>
        <rFont val="Times New Roman"/>
        <family val="1"/>
      </rPr>
      <t>CGFS</t>
    </r>
    <r>
      <rPr>
        <sz val="11"/>
        <color rgb="FF000000"/>
        <rFont val="仿宋"/>
        <family val="3"/>
        <charset val="134"/>
      </rPr>
      <t>）的可燃性</t>
    </r>
    <phoneticPr fontId="4" type="noConversion"/>
  </si>
  <si>
    <r>
      <rPr>
        <sz val="11"/>
        <color theme="1"/>
        <rFont val="仿宋"/>
        <family val="3"/>
        <charset val="134"/>
      </rPr>
      <t>采用气流床气化技术产生的煤粉气化细渣（</t>
    </r>
    <r>
      <rPr>
        <sz val="11"/>
        <color theme="1"/>
        <rFont val="Times New Roman"/>
        <family val="1"/>
      </rPr>
      <t>CGFS</t>
    </r>
    <r>
      <rPr>
        <sz val="11"/>
        <color theme="1"/>
        <rFont val="仿宋"/>
        <family val="3"/>
        <charset val="134"/>
      </rPr>
      <t>）具有较低的可燃性，这阻碍了其资源化利用。然而，其可燃性差的根本原因尚待探究。本文采用热重</t>
    </r>
    <r>
      <rPr>
        <sz val="11"/>
        <color theme="1"/>
        <rFont val="Times New Roman"/>
        <family val="1"/>
      </rPr>
      <t>/</t>
    </r>
    <r>
      <rPr>
        <sz val="11"/>
        <color theme="1"/>
        <rFont val="仿宋"/>
        <family val="3"/>
        <charset val="134"/>
      </rPr>
      <t>微分热重（</t>
    </r>
    <r>
      <rPr>
        <sz val="11"/>
        <color theme="1"/>
        <rFont val="Times New Roman"/>
        <family val="1"/>
      </rPr>
      <t>TG/DTG</t>
    </r>
    <r>
      <rPr>
        <sz val="11"/>
        <color theme="1"/>
        <rFont val="仿宋"/>
        <family val="3"/>
        <charset val="134"/>
      </rPr>
      <t>）实验技术及燃烧动力学模型拟合方法，对三种</t>
    </r>
    <r>
      <rPr>
        <sz val="11"/>
        <color theme="1"/>
        <rFont val="Times New Roman"/>
        <family val="1"/>
      </rPr>
      <t>CGFS</t>
    </r>
    <r>
      <rPr>
        <sz val="11"/>
        <color theme="1"/>
        <rFont val="仿宋"/>
        <family val="3"/>
        <charset val="134"/>
      </rPr>
      <t>样品（</t>
    </r>
    <r>
      <rPr>
        <sz val="11"/>
        <color theme="1"/>
        <rFont val="Times New Roman"/>
        <family val="1"/>
      </rPr>
      <t>CGFSGSP</t>
    </r>
    <r>
      <rPr>
        <sz val="11"/>
        <color theme="1"/>
        <rFont val="仿宋"/>
        <family val="3"/>
        <charset val="134"/>
      </rPr>
      <t>、</t>
    </r>
    <r>
      <rPr>
        <sz val="11"/>
        <color theme="1"/>
        <rFont val="Times New Roman"/>
        <family val="1"/>
      </rPr>
      <t>CGFSSN</t>
    </r>
    <r>
      <rPr>
        <sz val="11"/>
        <color theme="1"/>
        <rFont val="仿宋"/>
        <family val="3"/>
        <charset val="134"/>
      </rPr>
      <t>和</t>
    </r>
    <r>
      <rPr>
        <sz val="11"/>
        <color theme="1"/>
        <rFont val="Times New Roman"/>
        <family val="1"/>
      </rPr>
      <t>CGFSOMB</t>
    </r>
    <r>
      <rPr>
        <sz val="11"/>
        <color theme="1"/>
        <rFont val="仿宋"/>
        <family val="3"/>
        <charset val="134"/>
      </rPr>
      <t>，下标</t>
    </r>
    <r>
      <rPr>
        <sz val="11"/>
        <color theme="1"/>
        <rFont val="Times New Roman"/>
        <family val="1"/>
      </rPr>
      <t>GSP</t>
    </r>
    <r>
      <rPr>
        <sz val="11"/>
        <color theme="1"/>
        <rFont val="仿宋"/>
        <family val="3"/>
        <charset val="134"/>
      </rPr>
      <t>、</t>
    </r>
    <r>
      <rPr>
        <sz val="11"/>
        <color theme="1"/>
        <rFont val="Times New Roman"/>
        <family val="1"/>
      </rPr>
      <t>SN</t>
    </r>
    <r>
      <rPr>
        <sz val="11"/>
        <color theme="1"/>
        <rFont val="仿宋"/>
        <family val="3"/>
        <charset val="134"/>
      </rPr>
      <t>和</t>
    </r>
    <r>
      <rPr>
        <sz val="11"/>
        <color theme="1"/>
        <rFont val="Times New Roman"/>
        <family val="1"/>
      </rPr>
      <t>OMB</t>
    </r>
    <r>
      <rPr>
        <sz val="11"/>
        <color theme="1"/>
        <rFont val="仿宋"/>
        <family val="3"/>
        <charset val="134"/>
      </rPr>
      <t>分别代表不同气化工艺）的燃烧特性进行了对比研究。此外，还对煤矸石粉（</t>
    </r>
    <r>
      <rPr>
        <sz val="11"/>
        <color theme="1"/>
        <rFont val="Times New Roman"/>
        <family val="1"/>
      </rPr>
      <t>CGFS</t>
    </r>
    <r>
      <rPr>
        <sz val="11"/>
        <color theme="1"/>
        <rFont val="仿宋"/>
        <family val="3"/>
        <charset val="134"/>
      </rPr>
      <t>）的理化特性进行了全面研究。旨在揭示煤矸石粉易燃性差的根本原因。研究结果表明，煤矸石粉的挥发分含量低于对应原煤（</t>
    </r>
    <r>
      <rPr>
        <sz val="11"/>
        <color theme="1"/>
        <rFont val="Times New Roman"/>
        <family val="1"/>
      </rPr>
      <t>RC</t>
    </r>
    <r>
      <rPr>
        <sz val="11"/>
        <color theme="1"/>
        <rFont val="仿宋"/>
        <family val="3"/>
        <charset val="134"/>
      </rPr>
      <t>），且活化能更高，导致着火温度显著升高。原煤</t>
    </r>
    <r>
      <rPr>
        <sz val="11"/>
        <color theme="1"/>
        <rFont val="Times New Roman"/>
        <family val="1"/>
      </rPr>
      <t>RC1</t>
    </r>
    <r>
      <rPr>
        <sz val="11"/>
        <color theme="1"/>
        <rFont val="仿宋"/>
        <family val="3"/>
        <charset val="134"/>
      </rPr>
      <t>、</t>
    </r>
    <r>
      <rPr>
        <sz val="11"/>
        <color theme="1"/>
        <rFont val="Times New Roman"/>
        <family val="1"/>
      </rPr>
      <t>RC2</t>
    </r>
    <r>
      <rPr>
        <sz val="11"/>
        <color theme="1"/>
        <rFont val="仿宋"/>
        <family val="3"/>
        <charset val="134"/>
      </rPr>
      <t>和</t>
    </r>
    <r>
      <rPr>
        <sz val="11"/>
        <color theme="1"/>
        <rFont val="Times New Roman"/>
        <family val="1"/>
      </rPr>
      <t>RC3</t>
    </r>
    <r>
      <rPr>
        <sz val="11"/>
        <color theme="1"/>
        <rFont val="仿宋"/>
        <family val="3"/>
        <charset val="134"/>
      </rPr>
      <t>的着火温度分别为</t>
    </r>
    <r>
      <rPr>
        <sz val="11"/>
        <color theme="1"/>
        <rFont val="Times New Roman"/>
        <family val="1"/>
      </rPr>
      <t>361.82</t>
    </r>
    <r>
      <rPr>
        <sz val="11"/>
        <color theme="1"/>
        <rFont val="仿宋"/>
        <family val="3"/>
        <charset val="134"/>
      </rPr>
      <t>℃、</t>
    </r>
    <r>
      <rPr>
        <sz val="11"/>
        <color theme="1"/>
        <rFont val="Times New Roman"/>
        <family val="1"/>
      </rPr>
      <t>378.66</t>
    </r>
    <r>
      <rPr>
        <sz val="11"/>
        <color theme="1"/>
        <rFont val="仿宋"/>
        <family val="3"/>
        <charset val="134"/>
      </rPr>
      <t>℃和</t>
    </r>
    <r>
      <rPr>
        <sz val="11"/>
        <color theme="1"/>
        <rFont val="Times New Roman"/>
        <family val="1"/>
      </rPr>
      <t>404.99</t>
    </r>
    <r>
      <rPr>
        <sz val="11"/>
        <color theme="1"/>
        <rFont val="仿宋"/>
        <family val="3"/>
        <charset val="134"/>
      </rPr>
      <t>℃。相比之下，</t>
    </r>
    <r>
      <rPr>
        <sz val="11"/>
        <color theme="1"/>
        <rFont val="Times New Roman"/>
        <family val="1"/>
      </rPr>
      <t>CGFSGSP</t>
    </r>
    <r>
      <rPr>
        <sz val="11"/>
        <color theme="1"/>
        <rFont val="仿宋"/>
        <family val="3"/>
        <charset val="134"/>
      </rPr>
      <t>、</t>
    </r>
    <r>
      <rPr>
        <sz val="11"/>
        <color theme="1"/>
        <rFont val="Times New Roman"/>
        <family val="1"/>
      </rPr>
      <t>CGFSSN</t>
    </r>
    <r>
      <rPr>
        <sz val="11"/>
        <color theme="1"/>
        <rFont val="仿宋"/>
        <family val="3"/>
        <charset val="134"/>
      </rPr>
      <t>和</t>
    </r>
    <r>
      <rPr>
        <sz val="11"/>
        <color theme="1"/>
        <rFont val="Times New Roman"/>
        <family val="1"/>
      </rPr>
      <t>CGFSOMB</t>
    </r>
    <r>
      <rPr>
        <sz val="11"/>
        <color theme="1"/>
        <rFont val="仿宋"/>
        <family val="3"/>
        <charset val="134"/>
      </rPr>
      <t>的着火温度分别为</t>
    </r>
    <r>
      <rPr>
        <sz val="11"/>
        <color theme="1"/>
        <rFont val="Times New Roman"/>
        <family val="1"/>
      </rPr>
      <t>549.08</t>
    </r>
    <r>
      <rPr>
        <sz val="11"/>
        <color theme="1"/>
        <rFont val="仿宋"/>
        <family val="3"/>
        <charset val="134"/>
      </rPr>
      <t>℃、</t>
    </r>
    <r>
      <rPr>
        <sz val="11"/>
        <color theme="1"/>
        <rFont val="Times New Roman"/>
        <family val="1"/>
      </rPr>
      <t>566.58</t>
    </r>
    <r>
      <rPr>
        <sz val="11"/>
        <color theme="1"/>
        <rFont val="仿宋"/>
        <family val="3"/>
        <charset val="134"/>
      </rPr>
      <t>℃和</t>
    </r>
    <r>
      <rPr>
        <sz val="11"/>
        <color theme="1"/>
        <rFont val="Times New Roman"/>
        <family val="1"/>
      </rPr>
      <t>532.67</t>
    </r>
    <r>
      <rPr>
        <sz val="11"/>
        <color theme="1"/>
        <rFont val="仿宋"/>
        <family val="3"/>
        <charset val="134"/>
      </rPr>
      <t>℃。在燃烧反应过程中，</t>
    </r>
    <r>
      <rPr>
        <sz val="11"/>
        <color theme="1"/>
        <rFont val="Times New Roman"/>
        <family val="1"/>
      </rPr>
      <t>CGFS</t>
    </r>
    <r>
      <rPr>
        <sz val="11"/>
        <color theme="1"/>
        <rFont val="仿宋"/>
        <family val="3"/>
        <charset val="134"/>
      </rPr>
      <t>达到最大失重速率的温度（</t>
    </r>
    <r>
      <rPr>
        <sz val="11"/>
        <color theme="1"/>
        <rFont val="Times New Roman"/>
        <family val="1"/>
      </rPr>
      <t>Tmax</t>
    </r>
    <r>
      <rPr>
        <sz val="11"/>
        <color theme="1"/>
        <rFont val="仿宋"/>
        <family val="3"/>
        <charset val="134"/>
      </rPr>
      <t>）显著高于原煤固定碳达到最大失重速率的温度（</t>
    </r>
    <r>
      <rPr>
        <sz val="11"/>
        <color theme="1"/>
        <rFont val="Times New Roman"/>
        <family val="1"/>
      </rPr>
      <t>TmaxIII</t>
    </r>
    <r>
      <rPr>
        <sz val="11"/>
        <color theme="1"/>
        <rFont val="仿宋"/>
        <family val="3"/>
        <charset val="134"/>
      </rPr>
      <t>）。</t>
    </r>
    <r>
      <rPr>
        <sz val="11"/>
        <color theme="1"/>
        <rFont val="Times New Roman"/>
        <family val="1"/>
      </rPr>
      <t>RC1</t>
    </r>
    <r>
      <rPr>
        <sz val="11"/>
        <color theme="1"/>
        <rFont val="仿宋"/>
        <family val="3"/>
        <charset val="134"/>
      </rPr>
      <t>、</t>
    </r>
    <r>
      <rPr>
        <sz val="11"/>
        <color theme="1"/>
        <rFont val="Times New Roman"/>
        <family val="1"/>
      </rPr>
      <t>RC2</t>
    </r>
    <r>
      <rPr>
        <sz val="11"/>
        <color theme="1"/>
        <rFont val="仿宋"/>
        <family val="3"/>
        <charset val="134"/>
      </rPr>
      <t>和</t>
    </r>
    <r>
      <rPr>
        <sz val="11"/>
        <color theme="1"/>
        <rFont val="Times New Roman"/>
        <family val="1"/>
      </rPr>
      <t>RC3</t>
    </r>
    <r>
      <rPr>
        <sz val="11"/>
        <color theme="1"/>
        <rFont val="仿宋"/>
        <family val="3"/>
        <charset val="134"/>
      </rPr>
      <t>的</t>
    </r>
    <r>
      <rPr>
        <sz val="11"/>
        <color theme="1"/>
        <rFont val="Times New Roman"/>
        <family val="1"/>
      </rPr>
      <t>TmaxIII</t>
    </r>
    <r>
      <rPr>
        <sz val="11"/>
        <color theme="1"/>
        <rFont val="仿宋"/>
        <family val="3"/>
        <charset val="134"/>
      </rPr>
      <t>分别为</t>
    </r>
    <r>
      <rPr>
        <sz val="11"/>
        <color theme="1"/>
        <rFont val="Times New Roman"/>
        <family val="1"/>
      </rPr>
      <t>450.90</t>
    </r>
    <r>
      <rPr>
        <sz val="11"/>
        <color theme="1"/>
        <rFont val="仿宋"/>
        <family val="3"/>
        <charset val="134"/>
      </rPr>
      <t>℃、</t>
    </r>
    <r>
      <rPr>
        <sz val="11"/>
        <color theme="1"/>
        <rFont val="Times New Roman"/>
        <family val="1"/>
      </rPr>
      <t>457.19</t>
    </r>
    <r>
      <rPr>
        <sz val="11"/>
        <color theme="1"/>
        <rFont val="仿宋"/>
        <family val="3"/>
        <charset val="134"/>
      </rPr>
      <t>℃和</t>
    </r>
    <r>
      <rPr>
        <sz val="11"/>
        <color theme="1"/>
        <rFont val="Times New Roman"/>
        <family val="1"/>
      </rPr>
      <t>452.77</t>
    </r>
    <r>
      <rPr>
        <sz val="11"/>
        <color theme="1"/>
        <rFont val="仿宋"/>
        <family val="3"/>
        <charset val="134"/>
      </rPr>
      <t>℃。相比之下，</t>
    </r>
    <r>
      <rPr>
        <sz val="11"/>
        <color theme="1"/>
        <rFont val="Times New Roman"/>
        <family val="1"/>
      </rPr>
      <t>CGFSGSP</t>
    </r>
    <r>
      <rPr>
        <sz val="11"/>
        <color theme="1"/>
        <rFont val="仿宋"/>
        <family val="3"/>
        <charset val="134"/>
      </rPr>
      <t>、</t>
    </r>
    <r>
      <rPr>
        <sz val="11"/>
        <color theme="1"/>
        <rFont val="Times New Roman"/>
        <family val="1"/>
      </rPr>
      <t>CGFSSN</t>
    </r>
    <r>
      <rPr>
        <sz val="11"/>
        <color theme="1"/>
        <rFont val="仿宋"/>
        <family val="3"/>
        <charset val="134"/>
      </rPr>
      <t>和</t>
    </r>
    <r>
      <rPr>
        <sz val="11"/>
        <color theme="1"/>
        <rFont val="Times New Roman"/>
        <family val="1"/>
      </rPr>
      <t>CGFSOMB</t>
    </r>
    <r>
      <rPr>
        <sz val="11"/>
        <color theme="1"/>
        <rFont val="仿宋"/>
        <family val="3"/>
        <charset val="134"/>
      </rPr>
      <t>的</t>
    </r>
    <r>
      <rPr>
        <sz val="11"/>
        <color theme="1"/>
        <rFont val="Times New Roman"/>
        <family val="1"/>
      </rPr>
      <t>Tmax</t>
    </r>
    <r>
      <rPr>
        <sz val="11"/>
        <color theme="1"/>
        <rFont val="仿宋"/>
        <family val="3"/>
        <charset val="134"/>
      </rPr>
      <t>分别为</t>
    </r>
    <r>
      <rPr>
        <sz val="11"/>
        <color theme="1"/>
        <rFont val="Times New Roman"/>
        <family val="1"/>
      </rPr>
      <t>583.55</t>
    </r>
    <r>
      <rPr>
        <sz val="11"/>
        <color theme="1"/>
        <rFont val="仿宋"/>
        <family val="3"/>
        <charset val="134"/>
      </rPr>
      <t>℃、</t>
    </r>
    <r>
      <rPr>
        <sz val="11"/>
        <color theme="1"/>
        <rFont val="Times New Roman"/>
        <family val="1"/>
      </rPr>
      <t>608.20</t>
    </r>
    <r>
      <rPr>
        <sz val="11"/>
        <color theme="1"/>
        <rFont val="仿宋"/>
        <family val="3"/>
        <charset val="134"/>
      </rPr>
      <t>℃和</t>
    </r>
    <r>
      <rPr>
        <sz val="11"/>
        <color theme="1"/>
        <rFont val="Times New Roman"/>
        <family val="1"/>
      </rPr>
      <t>582.18</t>
    </r>
    <r>
      <rPr>
        <sz val="11"/>
        <color theme="1"/>
        <rFont val="仿宋"/>
        <family val="3"/>
        <charset val="134"/>
      </rPr>
      <t>℃。不同类型</t>
    </r>
    <r>
      <rPr>
        <sz val="11"/>
        <color theme="1"/>
        <rFont val="Times New Roman"/>
        <family val="1"/>
      </rPr>
      <t>CGFS</t>
    </r>
    <r>
      <rPr>
        <sz val="11"/>
        <color theme="1"/>
        <rFont val="仿宋"/>
        <family val="3"/>
        <charset val="134"/>
      </rPr>
      <t>的最大失重速率也明显低于其对应原煤样品的固定碳燃烧最大失重速率。</t>
    </r>
    <r>
      <rPr>
        <sz val="11"/>
        <color theme="1"/>
        <rFont val="Times New Roman"/>
        <family val="1"/>
      </rPr>
      <t>CGFS</t>
    </r>
    <r>
      <rPr>
        <sz val="11"/>
        <color theme="1"/>
        <rFont val="仿宋"/>
        <family val="3"/>
        <charset val="134"/>
      </rPr>
      <t>的物理化学表征结果表明，与相应的原煤相比，</t>
    </r>
    <r>
      <rPr>
        <sz val="11"/>
        <color theme="1"/>
        <rFont val="Times New Roman"/>
        <family val="1"/>
      </rPr>
      <t>CGFS</t>
    </r>
    <r>
      <rPr>
        <sz val="11"/>
        <color theme="1"/>
        <rFont val="仿宋"/>
        <family val="3"/>
        <charset val="134"/>
      </rPr>
      <t>中活性位点的比例显著降低。同时，</t>
    </r>
    <r>
      <rPr>
        <sz val="11"/>
        <color theme="1"/>
        <rFont val="Times New Roman"/>
        <family val="1"/>
      </rPr>
      <t>CGFS</t>
    </r>
    <r>
      <rPr>
        <sz val="11"/>
        <color theme="1"/>
        <rFont val="仿宋"/>
        <family val="3"/>
        <charset val="134"/>
      </rPr>
      <t>中残余碳表面的</t>
    </r>
    <r>
      <rPr>
        <sz val="11"/>
        <color theme="1"/>
        <rFont val="Times New Roman"/>
        <family val="1"/>
      </rPr>
      <t>C-C/C-H</t>
    </r>
    <r>
      <rPr>
        <sz val="11"/>
        <color theme="1"/>
        <rFont val="仿宋"/>
        <family val="3"/>
        <charset val="134"/>
      </rPr>
      <t>比例降低。相比之下，</t>
    </r>
    <r>
      <rPr>
        <sz val="11"/>
        <color theme="1"/>
        <rFont val="Times New Roman"/>
        <family val="1"/>
      </rPr>
      <t>O=C-O</t>
    </r>
    <r>
      <rPr>
        <sz val="11"/>
        <color theme="1"/>
        <rFont val="仿宋"/>
        <family val="3"/>
        <charset val="134"/>
      </rPr>
      <t>的比例显著增加，表明含碳官能团向更稳定的状态转变。本研究有望为</t>
    </r>
    <r>
      <rPr>
        <sz val="11"/>
        <color theme="1"/>
        <rFont val="Times New Roman"/>
        <family val="1"/>
      </rPr>
      <t>CGFS</t>
    </r>
    <r>
      <rPr>
        <sz val="11"/>
        <color theme="1"/>
        <rFont val="仿宋"/>
        <family val="3"/>
        <charset val="134"/>
      </rPr>
      <t>的高效燃烧利用提供必要的理论支持。</t>
    </r>
    <phoneticPr fontId="4" type="noConversion"/>
  </si>
  <si>
    <r>
      <rPr>
        <sz val="11"/>
        <color rgb="FF000000"/>
        <rFont val="仿宋"/>
        <family val="3"/>
        <charset val="134"/>
      </rPr>
      <t>数字孪生</t>
    </r>
    <r>
      <rPr>
        <sz val="11"/>
        <color rgb="FF000000"/>
        <rFont val="Times New Roman"/>
        <family val="1"/>
      </rPr>
      <t>+</t>
    </r>
    <r>
      <rPr>
        <sz val="11"/>
        <color rgb="FF000000"/>
        <rFont val="仿宋"/>
        <family val="3"/>
        <charset val="134"/>
      </rPr>
      <t>燃煤锅炉水冷壁温度监测</t>
    </r>
    <phoneticPr fontId="4" type="noConversion"/>
  </si>
  <si>
    <r>
      <rPr>
        <sz val="11"/>
        <color theme="1"/>
        <rFont val="仿宋"/>
        <family val="3"/>
        <charset val="134"/>
      </rPr>
      <t>数字孪生技术是能源行业的一项前沿技术，能够预测设备的实时运行数据，实现性能监测和运行优化。然而，目前仍缺乏有效的方法来校准数字孪生预测结果并将其与有限的现场测量数据融合，特别是对于涉及复杂多相流和化学反应的设备，如燃煤锅炉。本研究以燃煤锅炉水冷壁温度监测为例，提出了一种数字孪生方法，该方法能够实时重构高空间分辨率的水冷壁温度分布，并利用现场测量的水冷壁温度数据进行校准。该数字孪生通过融合</t>
    </r>
    <r>
      <rPr>
        <sz val="11"/>
        <color theme="1"/>
        <rFont val="Times New Roman"/>
        <family val="1"/>
      </rPr>
      <t>CFD</t>
    </r>
    <r>
      <rPr>
        <sz val="11"/>
        <color theme="1"/>
        <rFont val="仿宋"/>
        <family val="3"/>
        <charset val="134"/>
      </rPr>
      <t>（计算流体力学）计算结果和测量数据，基于缺失数据的本征正交分解（</t>
    </r>
    <r>
      <rPr>
        <sz val="11"/>
        <color theme="1"/>
        <rFont val="Times New Roman"/>
        <family val="1"/>
      </rPr>
      <t>Gappy POD</t>
    </r>
    <r>
      <rPr>
        <sz val="11"/>
        <color theme="1"/>
        <rFont val="仿宋"/>
        <family val="3"/>
        <charset val="134"/>
      </rPr>
      <t>）降阶模型构建。首先，对数字孪生的重构精度进行了初步验证，并探讨了实现精准重构所需的最少测点数。随后，提出了一种改进的均匀数据采集方法。接着，比较了数字孪生方法与传统</t>
    </r>
    <r>
      <rPr>
        <sz val="11"/>
        <color theme="1"/>
        <rFont val="Times New Roman"/>
        <family val="1"/>
      </rPr>
      <t>CFD</t>
    </r>
    <r>
      <rPr>
        <sz val="11"/>
        <color theme="1"/>
        <rFont val="仿宋"/>
        <family val="3"/>
        <charset val="134"/>
      </rPr>
      <t>计算在计算时间上的差异。最后，通过实际运行锅炉的现场测量温度进一步验证了该重构方法的可靠性。研究结果表明，所建立的数字孪生能够精确重构水冷壁温度，并实现实时计算。在原始数据采集方法下，</t>
    </r>
    <r>
      <rPr>
        <sz val="11"/>
        <color theme="1"/>
        <rFont val="Times New Roman"/>
        <family val="1"/>
      </rPr>
      <t>39</t>
    </r>
    <r>
      <rPr>
        <sz val="11"/>
        <color theme="1"/>
        <rFont val="仿宋"/>
        <family val="3"/>
        <charset val="134"/>
      </rPr>
      <t>个测点已足以准确重构温度分布。所提出的均匀数据采集方法进一步将四个测试工况的平均相对误差降低至</t>
    </r>
    <r>
      <rPr>
        <sz val="11"/>
        <color theme="1"/>
        <rFont val="Times New Roman"/>
        <family val="1"/>
      </rPr>
      <t>0.4%</t>
    </r>
    <r>
      <rPr>
        <sz val="11"/>
        <color theme="1"/>
        <rFont val="仿宋"/>
        <family val="3"/>
        <charset val="134"/>
      </rPr>
      <t>以下，而在误差较大的工况</t>
    </r>
    <r>
      <rPr>
        <sz val="11"/>
        <color theme="1"/>
        <rFont val="Times New Roman"/>
        <family val="1"/>
      </rPr>
      <t>1</t>
    </r>
    <r>
      <rPr>
        <sz val="11"/>
        <color theme="1"/>
        <rFont val="仿宋"/>
        <family val="3"/>
        <charset val="134"/>
      </rPr>
      <t>和工况</t>
    </r>
    <r>
      <rPr>
        <sz val="11"/>
        <color theme="1"/>
        <rFont val="Times New Roman"/>
        <family val="1"/>
      </rPr>
      <t>3</t>
    </r>
    <r>
      <rPr>
        <sz val="11"/>
        <color theme="1"/>
        <rFont val="仿宋"/>
        <family val="3"/>
        <charset val="134"/>
      </rPr>
      <t>中，采用约束技术后，误差分别降低至</t>
    </r>
    <r>
      <rPr>
        <sz val="11"/>
        <color theme="1"/>
        <rFont val="Times New Roman"/>
        <family val="1"/>
      </rPr>
      <t>0.374%</t>
    </r>
    <r>
      <rPr>
        <sz val="11"/>
        <color theme="1"/>
        <rFont val="仿宋"/>
        <family val="3"/>
        <charset val="134"/>
      </rPr>
      <t>和</t>
    </r>
    <r>
      <rPr>
        <sz val="11"/>
        <color theme="1"/>
        <rFont val="Times New Roman"/>
        <family val="1"/>
      </rPr>
      <t>0.345%</t>
    </r>
    <r>
      <rPr>
        <sz val="11"/>
        <color theme="1"/>
        <rFont val="仿宋"/>
        <family val="3"/>
        <charset val="134"/>
      </rPr>
      <t>。此外，与</t>
    </r>
    <r>
      <rPr>
        <sz val="11"/>
        <color theme="1"/>
        <rFont val="Times New Roman"/>
        <family val="1"/>
      </rPr>
      <t>CFD</t>
    </r>
    <r>
      <rPr>
        <sz val="11"/>
        <color theme="1"/>
        <rFont val="仿宋"/>
        <family val="3"/>
        <charset val="134"/>
      </rPr>
      <t>计算相比，该数字孪生方法显著减少了计算时间。工程应用表明，重构温度与现场测量数据高度一致。所建立的水冷壁温度数字孪生有助于水冷壁过热检测和运行优化。</t>
    </r>
    <phoneticPr fontId="4" type="noConversion"/>
  </si>
  <si>
    <r>
      <rPr>
        <sz val="11"/>
        <color rgb="FF000000"/>
        <rFont val="仿宋"/>
        <family val="3"/>
        <charset val="134"/>
      </rPr>
      <t>水平对置二冲程发动机燃烧与排放</t>
    </r>
    <r>
      <rPr>
        <sz val="11"/>
        <color rgb="FF000000"/>
        <rFont val="Times New Roman"/>
        <family val="1"/>
      </rPr>
      <t>+</t>
    </r>
    <r>
      <rPr>
        <sz val="11"/>
        <color rgb="FF000000"/>
        <rFont val="仿宋"/>
        <family val="3"/>
        <charset val="134"/>
      </rPr>
      <t>喷油器参数</t>
    </r>
    <phoneticPr fontId="4" type="noConversion"/>
  </si>
  <si>
    <r>
      <rPr>
        <sz val="11"/>
        <color theme="1"/>
        <rFont val="仿宋"/>
        <family val="3"/>
        <charset val="134"/>
      </rPr>
      <t>本研究从理论层面探讨了喷油器和喷孔布置、喷雾锥度及喷孔尺寸对水平对置二冲程发动机燃烧与排放特性的影响。通过数值模拟方法，系统研究了上述参数变化对发动机性能与排放的影响规律。研究结果表明：喷油器喷孔布置的优化设计对改善燃油空间分布与雾化效果具有关键作用，可有效提升指示热效率与指示平均有效压力；但需注意的是，虽然</t>
    </r>
    <r>
      <rPr>
        <sz val="11"/>
        <color theme="1"/>
        <rFont val="Times New Roman"/>
        <family val="1"/>
      </rPr>
      <t>HC</t>
    </r>
    <r>
      <rPr>
        <sz val="11"/>
        <color theme="1"/>
        <rFont val="仿宋"/>
        <family val="3"/>
        <charset val="134"/>
      </rPr>
      <t>、碳烟和</t>
    </r>
    <r>
      <rPr>
        <sz val="11"/>
        <color theme="1"/>
        <rFont val="Times New Roman"/>
        <family val="1"/>
      </rPr>
      <t>CO</t>
    </r>
    <r>
      <rPr>
        <sz val="11"/>
        <color theme="1"/>
        <rFont val="仿宋"/>
        <family val="3"/>
        <charset val="134"/>
      </rPr>
      <t>排放可通过喷油器布置形式控制在较低水平，</t>
    </r>
    <r>
      <rPr>
        <sz val="11"/>
        <color theme="1"/>
        <rFont val="Times New Roman"/>
        <family val="1"/>
      </rPr>
      <t>NOx</t>
    </r>
    <r>
      <rPr>
        <sz val="11"/>
        <color theme="1"/>
        <rFont val="仿宋"/>
        <family val="3"/>
        <charset val="134"/>
      </rPr>
      <t>排放却呈现相对升高趋势。研究还揭示了喷雾锥角对燃烧过程的动态影响机制：当喷雾锥角处于最优值时，燃油分布与碰壁效应达到最佳平衡，此时指示热效率与指示平均有效压力均达到峰值。此外，喷孔直径对燃烧与排放控制具有双重调控作用，优化后的孔径不仅能提升热效率，还能在一定程度上降低碳烟、</t>
    </r>
    <r>
      <rPr>
        <sz val="11"/>
        <color theme="1"/>
        <rFont val="Times New Roman"/>
        <family val="1"/>
      </rPr>
      <t>HC</t>
    </r>
    <r>
      <rPr>
        <sz val="11"/>
        <color theme="1"/>
        <rFont val="仿宋"/>
        <family val="3"/>
        <charset val="134"/>
      </rPr>
      <t>、</t>
    </r>
    <r>
      <rPr>
        <sz val="11"/>
        <color theme="1"/>
        <rFont val="Times New Roman"/>
        <family val="1"/>
      </rPr>
      <t>CO</t>
    </r>
    <r>
      <rPr>
        <sz val="11"/>
        <color theme="1"/>
        <rFont val="仿宋"/>
        <family val="3"/>
        <charset val="134"/>
      </rPr>
      <t>及</t>
    </r>
    <r>
      <rPr>
        <sz val="11"/>
        <color theme="1"/>
        <rFont val="Times New Roman"/>
        <family val="1"/>
      </rPr>
      <t>CO2</t>
    </r>
    <r>
      <rPr>
        <sz val="11"/>
        <color theme="1"/>
        <rFont val="仿宋"/>
        <family val="3"/>
        <charset val="134"/>
      </rPr>
      <t>的排放水平。本研究成果为水平对置二冲程发动机的性能优化与排放控制策略提供了重要理论依据，对该领域的后续研究和技术开发具有指导意义。</t>
    </r>
    <phoneticPr fontId="4" type="noConversion"/>
  </si>
  <si>
    <r>
      <rPr>
        <sz val="11"/>
        <color rgb="FF000000"/>
        <rFont val="仿宋"/>
        <family val="3"/>
        <charset val="134"/>
      </rPr>
      <t>磁场对甲烷火焰特性的影响</t>
    </r>
  </si>
  <si>
    <r>
      <rPr>
        <sz val="11"/>
        <color theme="1"/>
        <rFont val="仿宋"/>
        <family val="3"/>
        <charset val="134"/>
      </rPr>
      <t>本研究定量分析了磁场对甲烷火焰特性的影响，具体考察了火焰高度、宽度及速度的变化。采用火焰摄影和粒子图像测速（</t>
    </r>
    <r>
      <rPr>
        <sz val="11"/>
        <color theme="1"/>
        <rFont val="Times New Roman"/>
        <family val="1"/>
      </rPr>
      <t>PIV</t>
    </r>
    <r>
      <rPr>
        <sz val="11"/>
        <color theme="1"/>
        <rFont val="仿宋"/>
        <family val="3"/>
        <charset val="134"/>
      </rPr>
      <t>）技术，研究了不同磁场强度（</t>
    </r>
    <r>
      <rPr>
        <sz val="11"/>
        <color theme="1"/>
        <rFont val="Times New Roman"/>
        <family val="1"/>
      </rPr>
      <t xml:space="preserve">25 </t>
    </r>
    <r>
      <rPr>
        <sz val="11"/>
        <color theme="1"/>
        <rFont val="仿宋"/>
        <family val="3"/>
        <charset val="134"/>
      </rPr>
      <t>至</t>
    </r>
    <r>
      <rPr>
        <sz val="11"/>
        <color theme="1"/>
        <rFont val="Times New Roman"/>
        <family val="1"/>
      </rPr>
      <t xml:space="preserve"> 45 mT</t>
    </r>
    <r>
      <rPr>
        <sz val="11"/>
        <color theme="1"/>
        <rFont val="仿宋"/>
        <family val="3"/>
        <charset val="134"/>
      </rPr>
      <t>）在当量比（</t>
    </r>
    <r>
      <rPr>
        <sz val="11"/>
        <color theme="1"/>
        <rFont val="Times New Roman"/>
        <family val="1"/>
      </rPr>
      <t>φ</t>
    </r>
    <r>
      <rPr>
        <sz val="11"/>
        <color theme="1"/>
        <rFont val="仿宋"/>
        <family val="3"/>
        <charset val="134"/>
      </rPr>
      <t>）从</t>
    </r>
    <r>
      <rPr>
        <sz val="11"/>
        <color theme="1"/>
        <rFont val="Times New Roman"/>
        <family val="1"/>
      </rPr>
      <t xml:space="preserve"> 0.8 </t>
    </r>
    <r>
      <rPr>
        <sz val="11"/>
        <color theme="1"/>
        <rFont val="仿宋"/>
        <family val="3"/>
        <charset val="134"/>
      </rPr>
      <t>到</t>
    </r>
    <r>
      <rPr>
        <sz val="11"/>
        <color theme="1"/>
        <rFont val="Times New Roman"/>
        <family val="1"/>
      </rPr>
      <t xml:space="preserve"> 2.0 </t>
    </r>
    <r>
      <rPr>
        <sz val="11"/>
        <color theme="1"/>
        <rFont val="仿宋"/>
        <family val="3"/>
        <charset val="134"/>
      </rPr>
      <t>范围内对火焰行为的影响。结果表明，在</t>
    </r>
    <r>
      <rPr>
        <sz val="11"/>
        <color theme="1"/>
        <rFont val="Times New Roman"/>
        <family val="1"/>
      </rPr>
      <t xml:space="preserve"> φ=2.0 </t>
    </r>
    <r>
      <rPr>
        <sz val="11"/>
        <color theme="1"/>
        <rFont val="仿宋"/>
        <family val="3"/>
        <charset val="134"/>
      </rPr>
      <t>且磁场强度为</t>
    </r>
    <r>
      <rPr>
        <sz val="11"/>
        <color theme="1"/>
        <rFont val="Times New Roman"/>
        <family val="1"/>
      </rPr>
      <t xml:space="preserve"> 45 mT </t>
    </r>
    <r>
      <rPr>
        <sz val="11"/>
        <color theme="1"/>
        <rFont val="仿宋"/>
        <family val="3"/>
        <charset val="134"/>
      </rPr>
      <t>的条件下，施加磁场可使火焰高度最高增加</t>
    </r>
    <r>
      <rPr>
        <sz val="11"/>
        <color theme="1"/>
        <rFont val="Times New Roman"/>
        <family val="1"/>
      </rPr>
      <t xml:space="preserve"> 6.75%</t>
    </r>
    <r>
      <rPr>
        <sz val="11"/>
        <color theme="1"/>
        <rFont val="仿宋"/>
        <family val="3"/>
        <charset val="134"/>
      </rPr>
      <t>，同时火焰宽度约减少</t>
    </r>
    <r>
      <rPr>
        <sz val="11"/>
        <color theme="1"/>
        <rFont val="Times New Roman"/>
        <family val="1"/>
      </rPr>
      <t xml:space="preserve"> 6%</t>
    </r>
    <r>
      <rPr>
        <sz val="11"/>
        <color theme="1"/>
        <rFont val="仿宋"/>
        <family val="3"/>
        <charset val="134"/>
      </rPr>
      <t>。此外，</t>
    </r>
    <r>
      <rPr>
        <sz val="11"/>
        <color theme="1"/>
        <rFont val="Times New Roman"/>
        <family val="1"/>
      </rPr>
      <t xml:space="preserve">PIV </t>
    </r>
    <r>
      <rPr>
        <sz val="11"/>
        <color theme="1"/>
        <rFont val="仿宋"/>
        <family val="3"/>
        <charset val="134"/>
      </rPr>
      <t>数据显示在较高磁场强度下，火焰上升速度显著提升，增强幅度达到</t>
    </r>
    <r>
      <rPr>
        <sz val="11"/>
        <color theme="1"/>
        <rFont val="Times New Roman"/>
        <family val="1"/>
      </rPr>
      <t xml:space="preserve"> 20%</t>
    </r>
    <r>
      <rPr>
        <sz val="11"/>
        <color theme="1"/>
        <rFont val="仿宋"/>
        <family val="3"/>
        <charset val="134"/>
      </rPr>
      <t>。梯度磁场能够有效减少火焰形变，使火焰轮廓更加平滑。与对照组（</t>
    </r>
    <r>
      <rPr>
        <sz val="11"/>
        <color theme="1"/>
        <rFont val="Times New Roman"/>
        <family val="1"/>
      </rPr>
      <t>M0</t>
    </r>
    <r>
      <rPr>
        <sz val="11"/>
        <color theme="1"/>
        <rFont val="仿宋"/>
        <family val="3"/>
        <charset val="134"/>
      </rPr>
      <t>，无磁场）相比，这些结果证实了磁场可有效调控火焰特性。本研究强调了磁场在优化燃烧过程中的潜力。</t>
    </r>
    <phoneticPr fontId="4" type="noConversion"/>
  </si>
  <si>
    <r>
      <t>RP-3</t>
    </r>
    <r>
      <rPr>
        <sz val="11"/>
        <color rgb="FF000000"/>
        <rFont val="仿宋"/>
        <family val="3"/>
        <charset val="134"/>
      </rPr>
      <t>射流火焰特征与碳烟</t>
    </r>
    <phoneticPr fontId="4" type="noConversion"/>
  </si>
  <si>
    <r>
      <rPr>
        <sz val="11"/>
        <color theme="1"/>
        <rFont val="仿宋"/>
        <family val="3"/>
        <charset val="134"/>
      </rPr>
      <t>燃烧过程中产生的碳烟是具有不同结构的纳米颗粒，这些纳米颗粒受当量比等不同燃烧参数的影响。本文通过拍摄火焰图像观察了</t>
    </r>
    <r>
      <rPr>
        <sz val="11"/>
        <color theme="1"/>
        <rFont val="Times New Roman"/>
        <family val="1"/>
      </rPr>
      <t>RP-3</t>
    </r>
    <r>
      <rPr>
        <sz val="11"/>
        <color theme="1"/>
        <rFont val="仿宋"/>
        <family val="3"/>
        <charset val="134"/>
      </rPr>
      <t>射流火焰特征，初步分析了当量比与碳烟的形成关系，发现随着反应当量比增大，射流火焰高度显著增加，射流火焰颜色由淡蓝色变为亮绿色再变为亮黄色。采集射流火焰不同高度的碳烟颗粒，碳烟量在同一高度处随当量比的增加而增加。对当量比为</t>
    </r>
    <r>
      <rPr>
        <sz val="11"/>
        <color theme="1"/>
        <rFont val="Times New Roman"/>
        <family val="1"/>
      </rPr>
      <t>5</t>
    </r>
    <r>
      <rPr>
        <sz val="11"/>
        <color theme="1"/>
        <rFont val="仿宋"/>
        <family val="3"/>
        <charset val="134"/>
      </rPr>
      <t>时的碳烟颗粒进行拉曼光谱分析进一步揭示了碳峰强度与火焰高度存在对应的关系。拉曼光谱分析表明，随着火焰高度的增加，拉曼信号的强度和面积都显著增加。本工作通过对火焰特征与碳烟形态的研究，有利于理解</t>
    </r>
    <r>
      <rPr>
        <sz val="11"/>
        <color theme="1"/>
        <rFont val="Times New Roman"/>
        <family val="1"/>
      </rPr>
      <t>RP-3</t>
    </r>
    <r>
      <rPr>
        <sz val="11"/>
        <color theme="1"/>
        <rFont val="仿宋"/>
        <family val="3"/>
        <charset val="134"/>
      </rPr>
      <t>火焰中碳烟形成的潜在机制，为优化燃烧过程提供了理论支撑。</t>
    </r>
    <phoneticPr fontId="4" type="noConversion"/>
  </si>
  <si>
    <r>
      <rPr>
        <sz val="11"/>
        <color rgb="FF000000"/>
        <rFont val="仿宋"/>
        <family val="3"/>
        <charset val="134"/>
      </rPr>
      <t>燃烧</t>
    </r>
    <phoneticPr fontId="4" type="noConversion"/>
  </si>
  <si>
    <r>
      <rPr>
        <sz val="11"/>
        <color rgb="FF000000"/>
        <rFont val="仿宋"/>
        <family val="3"/>
        <charset val="134"/>
      </rPr>
      <t>坡度隧道竖井自然通风排烟设计</t>
    </r>
  </si>
  <si>
    <r>
      <rPr>
        <sz val="11"/>
        <color theme="1"/>
        <rFont val="仿宋"/>
        <family val="3"/>
        <charset val="134"/>
      </rPr>
      <t>本文主要通过隧道缩尺模型试验，研究不同坡度隧道竖井自然通风排烟特性和临界竖井高度。主要研究了火源位置、竖井设置、火源功率和隧道坡度对竖井排烟的影响，试验结果表明坡度对排烟特性有较大影响。此外，还对坡度隧道完全排烟的临界竖井高度进行了理论和试验研究，研究结果表明，临界竖井高度与火源功率无关，但随着竖井长度的增加，临界竖井高度先减少后保持不变，最后直接减小为零。同时，临界竖井高度随坡度的增大和竖井与火源距离的增大而增大。此外，本文建立了预测临界竖井高度的理论计算模型并进行了验证，研究结果可为坡度隧道竖井自然通风排烟设计提供参考。</t>
    </r>
    <phoneticPr fontId="4" type="noConversion"/>
  </si>
  <si>
    <r>
      <rPr>
        <sz val="11"/>
        <color rgb="FF000000"/>
        <rFont val="仿宋"/>
        <family val="3"/>
        <charset val="134"/>
      </rPr>
      <t>气动流体机械</t>
    </r>
  </si>
  <si>
    <r>
      <rPr>
        <sz val="11"/>
        <color rgb="FF000000"/>
        <rFont val="仿宋"/>
        <family val="3"/>
        <charset val="134"/>
      </rPr>
      <t>三外涵变循环发动机前、后风扇匹配特性</t>
    </r>
    <phoneticPr fontId="4" type="noConversion"/>
  </si>
  <si>
    <r>
      <rPr>
        <sz val="11"/>
        <color theme="1"/>
        <rFont val="仿宋"/>
        <family val="3"/>
        <charset val="134"/>
      </rPr>
      <t>以三外涵变循环发动机前、后风扇为研究对象，在不同转速和不同内涵工况下开展全三维数值研究，归纳了内涵工况与转速对前、后风扇匹配特性的影响规律以及限制涵道比变化的原因。结果表明在近喘点、设计点和近堵点三种内涵工况下，外涵背压增大，前风扇的匹配工作点向近喘点方向移动，后风扇的匹配工作点向近堵点方向移动。设计转速下，限制内涵设计点涵道比增大的原因为外涵壅塞；限制内涵近喘点涵道比增大的原因为后风扇静子吸力面侧大量低能流体堵塞诱发后风扇失速，限制内涵近喘点涵道比减小的原因为前风扇第一级动叶叶顶泄漏流溢出通道引发前风扇失速。随着折合转速的降低，涵道比随相对背压的变化曲线向左上方移动，这是由于前、后风扇出现了</t>
    </r>
    <r>
      <rPr>
        <sz val="11"/>
        <color theme="1"/>
        <rFont val="Times New Roman"/>
        <family val="1"/>
      </rPr>
      <t>“</t>
    </r>
    <r>
      <rPr>
        <sz val="11"/>
        <color theme="1"/>
        <rFont val="仿宋"/>
        <family val="3"/>
        <charset val="134"/>
      </rPr>
      <t>前喘后堵</t>
    </r>
    <r>
      <rPr>
        <sz val="11"/>
        <color theme="1"/>
        <rFont val="Times New Roman"/>
        <family val="1"/>
      </rPr>
      <t>”</t>
    </r>
    <r>
      <rPr>
        <sz val="11"/>
        <color theme="1"/>
        <rFont val="仿宋"/>
        <family val="3"/>
        <charset val="134"/>
      </rPr>
      <t>的现象，更多的气流流入外涵，导致涵道比随转速的降低而增大。内涵近喘点随着转速的降低限制涵道比进一步增大的原因由后风扇失速转变为外涵壅塞。</t>
    </r>
    <phoneticPr fontId="4" type="noConversion"/>
  </si>
  <si>
    <r>
      <rPr>
        <sz val="11"/>
        <color rgb="FF000000"/>
        <rFont val="仿宋"/>
        <family val="3"/>
        <charset val="134"/>
      </rPr>
      <t>气膜冷却</t>
    </r>
    <r>
      <rPr>
        <sz val="11"/>
        <color rgb="FF000000"/>
        <rFont val="Times New Roman"/>
        <family val="1"/>
      </rPr>
      <t>+</t>
    </r>
    <r>
      <rPr>
        <sz val="11"/>
        <color rgb="FF000000"/>
        <rFont val="仿宋"/>
        <family val="3"/>
        <charset val="134"/>
      </rPr>
      <t>燃气轮机</t>
    </r>
    <r>
      <rPr>
        <sz val="11"/>
        <color rgb="FF000000"/>
        <rFont val="Times New Roman"/>
        <family val="1"/>
      </rPr>
      <t>+</t>
    </r>
    <r>
      <rPr>
        <sz val="11"/>
        <color rgb="FF000000"/>
        <rFont val="仿宋"/>
        <family val="3"/>
        <charset val="134"/>
      </rPr>
      <t>动叶叶顶</t>
    </r>
    <phoneticPr fontId="4" type="noConversion"/>
  </si>
  <si>
    <r>
      <rPr>
        <sz val="11"/>
        <color theme="1"/>
        <rFont val="仿宋"/>
        <family val="3"/>
        <charset val="134"/>
      </rPr>
      <t>动叶叶顶是燃气轮机中热负荷最高的部位之一，并且由于动叶叶顶间隙内流场十分复杂，叶顶的冷却十分困难。为发展叶顶结构，研究了肋对凹槽叶顶冷却及气热特性的影响。基于基础凹槽叶顶结构，设计了带有不同数量肋的凹槽叶顶结构（分别记为</t>
    </r>
    <r>
      <rPr>
        <sz val="11"/>
        <color theme="1"/>
        <rFont val="Times New Roman"/>
        <family val="1"/>
      </rPr>
      <t>1R</t>
    </r>
    <r>
      <rPr>
        <sz val="11"/>
        <color theme="1"/>
        <rFont val="仿宋"/>
        <family val="3"/>
        <charset val="134"/>
      </rPr>
      <t>、</t>
    </r>
    <r>
      <rPr>
        <sz val="11"/>
        <color theme="1"/>
        <rFont val="Times New Roman"/>
        <family val="1"/>
      </rPr>
      <t>2R</t>
    </r>
    <r>
      <rPr>
        <sz val="11"/>
        <color theme="1"/>
        <rFont val="仿宋"/>
        <family val="3"/>
        <charset val="134"/>
      </rPr>
      <t>和</t>
    </r>
    <r>
      <rPr>
        <sz val="11"/>
        <color theme="1"/>
        <rFont val="Times New Roman"/>
        <family val="1"/>
      </rPr>
      <t>3R</t>
    </r>
    <r>
      <rPr>
        <sz val="11"/>
        <color theme="1"/>
        <rFont val="仿宋"/>
        <family val="3"/>
        <charset val="134"/>
      </rPr>
      <t>，基础结构记为</t>
    </r>
    <r>
      <rPr>
        <sz val="11"/>
        <color theme="1"/>
        <rFont val="Times New Roman"/>
        <family val="1"/>
      </rPr>
      <t>Basic</t>
    </r>
    <r>
      <rPr>
        <sz val="11"/>
        <color theme="1"/>
        <rFont val="仿宋"/>
        <family val="3"/>
        <charset val="134"/>
      </rPr>
      <t>），并在五种不同的吹风比下，使用压力敏感漆（</t>
    </r>
    <r>
      <rPr>
        <sz val="11"/>
        <color theme="1"/>
        <rFont val="Times New Roman"/>
        <family val="1"/>
      </rPr>
      <t>PSP</t>
    </r>
    <r>
      <rPr>
        <sz val="11"/>
        <color theme="1"/>
        <rFont val="仿宋"/>
        <family val="3"/>
        <charset val="134"/>
      </rPr>
      <t>）技术测量了气膜冷却有效度，并以此来分析不同结构的冷却性能。采用经实验验证的数值方法来辅助分析叶顶间隙内的流场以及整体的气动性能。实验结果表明，随着冷气供应量越来越充足，即吹风比</t>
    </r>
    <r>
      <rPr>
        <sz val="11"/>
        <color theme="1"/>
        <rFont val="Times New Roman"/>
        <family val="1"/>
      </rPr>
      <t>M</t>
    </r>
    <r>
      <rPr>
        <sz val="11"/>
        <color theme="1"/>
        <rFont val="仿宋"/>
        <family val="3"/>
        <charset val="134"/>
      </rPr>
      <t>增大，冷气覆盖范围和气膜冷却有效度均逐渐上升。与</t>
    </r>
    <r>
      <rPr>
        <sz val="11"/>
        <color theme="1"/>
        <rFont val="Times New Roman"/>
        <family val="1"/>
      </rPr>
      <t>Basic</t>
    </r>
    <r>
      <rPr>
        <sz val="11"/>
        <color theme="1"/>
        <rFont val="仿宋"/>
        <family val="3"/>
        <charset val="134"/>
      </rPr>
      <t>结构相比，带肋凹槽叶顶中部的气膜冷却有效度较高而尾部的冷却有效度偏低。流场分析结果显示，在</t>
    </r>
    <r>
      <rPr>
        <sz val="11"/>
        <color theme="1"/>
        <rFont val="Times New Roman"/>
        <family val="1"/>
      </rPr>
      <t>Basic</t>
    </r>
    <r>
      <rPr>
        <sz val="11"/>
        <color theme="1"/>
        <rFont val="仿宋"/>
        <family val="3"/>
        <charset val="134"/>
      </rPr>
      <t>结构中，冷气能够向下游流动，直至叶片尾缘，为尾缘部分带来额外的冷却作用。而在带肋凹槽叶顶结构中，肋片诱导流体在其后方形成涡，卷吸肋附近及上游的冷气，并阻碍上游冷气向下游发展，这导致局部冷却性能得到提升而下游区域的冷却性能下降。从气动性能来看，尽管带肋凹槽叶顶的泄漏流流量大于</t>
    </r>
    <r>
      <rPr>
        <sz val="11"/>
        <color theme="1"/>
        <rFont val="Times New Roman"/>
        <family val="1"/>
      </rPr>
      <t>Basic</t>
    </r>
    <r>
      <rPr>
        <sz val="11"/>
        <color theme="1"/>
        <rFont val="仿宋"/>
        <family val="3"/>
        <charset val="134"/>
      </rPr>
      <t>结构，但其在气动性能上的表现优于</t>
    </r>
    <r>
      <rPr>
        <sz val="11"/>
        <color theme="1"/>
        <rFont val="Times New Roman"/>
        <family val="1"/>
      </rPr>
      <t>Basic</t>
    </r>
    <r>
      <rPr>
        <sz val="11"/>
        <color theme="1"/>
        <rFont val="仿宋"/>
        <family val="3"/>
        <charset val="134"/>
      </rPr>
      <t>结构，压力损失系数的降幅最大达到了</t>
    </r>
    <r>
      <rPr>
        <sz val="11"/>
        <color theme="1"/>
        <rFont val="Times New Roman"/>
        <family val="1"/>
      </rPr>
      <t>16.2%</t>
    </r>
    <r>
      <rPr>
        <sz val="11"/>
        <color theme="1"/>
        <rFont val="仿宋"/>
        <family val="3"/>
        <charset val="134"/>
      </rPr>
      <t>。这表明，虽然带肋凹槽叶顶会增加叶顶泄漏流流量，但它们在整体的气动性能上具有显著优势。</t>
    </r>
    <phoneticPr fontId="4" type="noConversion"/>
  </si>
  <si>
    <r>
      <rPr>
        <sz val="11"/>
        <color rgb="FF000000"/>
        <rFont val="仿宋"/>
        <family val="3"/>
        <charset val="134"/>
      </rPr>
      <t>气动</t>
    </r>
    <phoneticPr fontId="4" type="noConversion"/>
  </si>
  <si>
    <r>
      <rPr>
        <sz val="11"/>
        <color rgb="FF000000"/>
        <rFont val="仿宋"/>
        <family val="3"/>
        <charset val="134"/>
      </rPr>
      <t>气膜冷却</t>
    </r>
    <r>
      <rPr>
        <sz val="11"/>
        <color rgb="FF000000"/>
        <rFont val="Times New Roman"/>
        <family val="1"/>
      </rPr>
      <t>+</t>
    </r>
    <r>
      <rPr>
        <sz val="11"/>
        <color rgb="FF000000"/>
        <rFont val="仿宋"/>
        <family val="3"/>
        <charset val="134"/>
      </rPr>
      <t>航空发动机涡轮叶片尾缘劈缝</t>
    </r>
    <phoneticPr fontId="4" type="noConversion"/>
  </si>
  <si>
    <r>
      <rPr>
        <sz val="11"/>
        <color theme="1"/>
        <rFont val="仿宋"/>
        <family val="3"/>
        <charset val="134"/>
      </rPr>
      <t>本文研究了航空发动机涡轮叶片尾缘劈缝的气膜冷却特性以及其流场涡结构，探讨了该冷却结构的非定常流动掺混机理。本文对尾缘劈缝部件开展了快响</t>
    </r>
    <r>
      <rPr>
        <sz val="11"/>
        <color theme="1"/>
        <rFont val="Times New Roman"/>
        <family val="1"/>
      </rPr>
      <t>PSP</t>
    </r>
    <r>
      <rPr>
        <sz val="11"/>
        <color theme="1"/>
        <rFont val="仿宋"/>
        <family val="3"/>
        <charset val="134"/>
      </rPr>
      <t>、高频</t>
    </r>
    <r>
      <rPr>
        <sz val="11"/>
        <color theme="1"/>
        <rFont val="Times New Roman"/>
        <family val="1"/>
      </rPr>
      <t>PIV</t>
    </r>
    <r>
      <rPr>
        <sz val="11"/>
        <color theme="1"/>
        <rFont val="仿宋"/>
        <family val="3"/>
        <charset val="134"/>
      </rPr>
      <t>实验，并使用</t>
    </r>
    <r>
      <rPr>
        <sz val="11"/>
        <color theme="1"/>
        <rFont val="Times New Roman"/>
        <family val="1"/>
      </rPr>
      <t>DDES</t>
    </r>
    <r>
      <rPr>
        <sz val="11"/>
        <color theme="1"/>
        <rFont val="仿宋"/>
        <family val="3"/>
        <charset val="134"/>
      </rPr>
      <t>湍流模型进行了数值模拟。实验与仿真结果得到了较为吻合的气膜冷却时均特性以及流场涡系结构。通过本征正交分解（</t>
    </r>
    <r>
      <rPr>
        <sz val="11"/>
        <color theme="1"/>
        <rFont val="Times New Roman"/>
        <family val="1"/>
      </rPr>
      <t>Proper orthogonal decomposition</t>
    </r>
    <r>
      <rPr>
        <sz val="11"/>
        <color theme="1"/>
        <rFont val="仿宋"/>
        <family val="3"/>
        <charset val="134"/>
      </rPr>
      <t>）方法分析了仿真流场数据，提取出流场的本征正交模态。随着吹风比的增加，劈缝的气膜冷却有效性</t>
    </r>
    <r>
      <rPr>
        <sz val="11"/>
        <color theme="1"/>
        <rFont val="Times New Roman"/>
        <family val="1"/>
      </rPr>
      <t>η</t>
    </r>
    <r>
      <rPr>
        <sz val="11"/>
        <color theme="1"/>
        <rFont val="仿宋"/>
        <family val="3"/>
        <charset val="134"/>
      </rPr>
      <t>呈现</t>
    </r>
    <r>
      <rPr>
        <sz val="11"/>
        <color theme="1"/>
        <rFont val="Times New Roman"/>
        <family val="1"/>
      </rPr>
      <t>“</t>
    </r>
    <r>
      <rPr>
        <sz val="11"/>
        <color theme="1"/>
        <rFont val="仿宋"/>
        <family val="3"/>
        <charset val="134"/>
      </rPr>
      <t>增</t>
    </r>
    <r>
      <rPr>
        <sz val="11"/>
        <color theme="1"/>
        <rFont val="Times New Roman"/>
        <family val="1"/>
      </rPr>
      <t>-</t>
    </r>
    <r>
      <rPr>
        <sz val="11"/>
        <color theme="1"/>
        <rFont val="仿宋"/>
        <family val="3"/>
        <charset val="134"/>
      </rPr>
      <t>减</t>
    </r>
    <r>
      <rPr>
        <sz val="11"/>
        <color theme="1"/>
        <rFont val="Times New Roman"/>
        <family val="1"/>
      </rPr>
      <t>-</t>
    </r>
    <r>
      <rPr>
        <sz val="11"/>
        <color theme="1"/>
        <rFont val="仿宋"/>
        <family val="3"/>
        <charset val="134"/>
      </rPr>
      <t>增</t>
    </r>
    <r>
      <rPr>
        <sz val="11"/>
        <color theme="1"/>
        <rFont val="Times New Roman"/>
        <family val="1"/>
      </rPr>
      <t>”</t>
    </r>
    <r>
      <rPr>
        <sz val="11"/>
        <color theme="1"/>
        <rFont val="仿宋"/>
        <family val="3"/>
        <charset val="134"/>
      </rPr>
      <t>的趋势，在吹风比</t>
    </r>
    <r>
      <rPr>
        <sz val="11"/>
        <color theme="1"/>
        <rFont val="Times New Roman"/>
        <family val="1"/>
      </rPr>
      <t>Mslot</t>
    </r>
    <r>
      <rPr>
        <sz val="11"/>
        <color theme="1"/>
        <rFont val="仿宋"/>
        <family val="3"/>
        <charset val="134"/>
      </rPr>
      <t>为</t>
    </r>
    <r>
      <rPr>
        <sz val="11"/>
        <color theme="1"/>
        <rFont val="Times New Roman"/>
        <family val="1"/>
      </rPr>
      <t>0.75</t>
    </r>
    <r>
      <rPr>
        <sz val="11"/>
        <color theme="1"/>
        <rFont val="仿宋"/>
        <family val="3"/>
        <charset val="134"/>
      </rPr>
      <t>左右时</t>
    </r>
    <r>
      <rPr>
        <sz val="11"/>
        <color theme="1"/>
        <rFont val="Times New Roman"/>
        <family val="1"/>
      </rPr>
      <t>η</t>
    </r>
    <r>
      <rPr>
        <sz val="11"/>
        <color theme="1"/>
        <rFont val="仿宋"/>
        <family val="3"/>
        <charset val="134"/>
      </rPr>
      <t>处于最低点。不同的吹风比下掺混过程出现了不同的非定常脱落涡结构，小吹风比</t>
    </r>
    <r>
      <rPr>
        <sz val="11"/>
        <color theme="1"/>
        <rFont val="Times New Roman"/>
        <family val="1"/>
      </rPr>
      <t>Mslot</t>
    </r>
    <r>
      <rPr>
        <sz val="11"/>
        <color theme="1"/>
        <rFont val="仿宋"/>
        <family val="3"/>
        <charset val="134"/>
      </rPr>
      <t>为</t>
    </r>
    <r>
      <rPr>
        <sz val="11"/>
        <color theme="1"/>
        <rFont val="Times New Roman"/>
        <family val="1"/>
      </rPr>
      <t>0.3</t>
    </r>
    <r>
      <rPr>
        <sz val="11"/>
        <color theme="1"/>
        <rFont val="仿宋"/>
        <family val="3"/>
        <charset val="134"/>
      </rPr>
      <t>时，主流侧涡主导了流场的掺混流动。吹风比</t>
    </r>
    <r>
      <rPr>
        <sz val="11"/>
        <color theme="1"/>
        <rFont val="Times New Roman"/>
        <family val="1"/>
      </rPr>
      <t>Mslot</t>
    </r>
    <r>
      <rPr>
        <sz val="11"/>
        <color theme="1"/>
        <rFont val="仿宋"/>
        <family val="3"/>
        <charset val="134"/>
      </rPr>
      <t>为</t>
    </r>
    <r>
      <rPr>
        <sz val="11"/>
        <color theme="1"/>
        <rFont val="Times New Roman"/>
        <family val="1"/>
      </rPr>
      <t>0.75</t>
    </r>
    <r>
      <rPr>
        <sz val="11"/>
        <color theme="1"/>
        <rFont val="仿宋"/>
        <family val="3"/>
        <charset val="134"/>
      </rPr>
      <t>时，两侧涡相互掺混出现了类卡门涡街形式的脱落涡。吹风比继续增大后，流场的涡结构转为由冷气侧涡主导。由</t>
    </r>
    <r>
      <rPr>
        <sz val="11"/>
        <color theme="1"/>
        <rFont val="Times New Roman"/>
        <family val="1"/>
      </rPr>
      <t>POD</t>
    </r>
    <r>
      <rPr>
        <sz val="11"/>
        <color theme="1"/>
        <rFont val="仿宋"/>
        <family val="3"/>
        <charset val="134"/>
      </rPr>
      <t>方法分析得知，不同吹风比下近壁区域均出现类卡门涡街的</t>
    </r>
    <r>
      <rPr>
        <sz val="11"/>
        <color theme="1"/>
        <rFont val="Times New Roman"/>
        <family val="1"/>
      </rPr>
      <t>1</t>
    </r>
    <r>
      <rPr>
        <sz val="11"/>
        <color theme="1"/>
        <rFont val="仿宋"/>
        <family val="3"/>
        <charset val="134"/>
      </rPr>
      <t>、</t>
    </r>
    <r>
      <rPr>
        <sz val="11"/>
        <color theme="1"/>
        <rFont val="Times New Roman"/>
        <family val="1"/>
      </rPr>
      <t>2</t>
    </r>
    <r>
      <rPr>
        <sz val="11"/>
        <color theme="1"/>
        <rFont val="仿宋"/>
        <family val="3"/>
        <charset val="134"/>
      </rPr>
      <t>阶模态，在</t>
    </r>
    <r>
      <rPr>
        <sz val="11"/>
        <color theme="1"/>
        <rFont val="Times New Roman"/>
        <family val="1"/>
      </rPr>
      <t>Mslot</t>
    </r>
    <r>
      <rPr>
        <sz val="11"/>
        <color theme="1"/>
        <rFont val="仿宋"/>
        <family val="3"/>
        <charset val="134"/>
      </rPr>
      <t>为</t>
    </r>
    <r>
      <rPr>
        <sz val="11"/>
        <color theme="1"/>
        <rFont val="Times New Roman"/>
        <family val="1"/>
      </rPr>
      <t>0.75</t>
    </r>
    <r>
      <rPr>
        <sz val="11"/>
        <color theme="1"/>
        <rFont val="仿宋"/>
        <family val="3"/>
        <charset val="134"/>
      </rPr>
      <t>时该模态所占能量比最高，流场中形成稳定的主导相干结构。伴随吹风比增大，温度场中的主要特征模态逐渐变化，气膜冷却有效性最低时模态呈月牙形。文章结合流场的涡系结构解释了</t>
    </r>
    <r>
      <rPr>
        <sz val="11"/>
        <color theme="1"/>
        <rFont val="Times New Roman"/>
        <family val="1"/>
      </rPr>
      <t>η</t>
    </r>
    <r>
      <rPr>
        <sz val="11"/>
        <color theme="1"/>
        <rFont val="仿宋"/>
        <family val="3"/>
        <charset val="134"/>
      </rPr>
      <t>最低点时的流场特征分布，分析了其对壁面气膜冷却特性的影响。</t>
    </r>
    <phoneticPr fontId="4" type="noConversion"/>
  </si>
  <si>
    <r>
      <rPr>
        <sz val="11"/>
        <color rgb="FF000000"/>
        <rFont val="仿宋"/>
        <family val="3"/>
        <charset val="134"/>
      </rPr>
      <t>热力学</t>
    </r>
    <r>
      <rPr>
        <sz val="11"/>
        <color rgb="FF000000"/>
        <rFont val="Times New Roman"/>
        <family val="1"/>
      </rPr>
      <t xml:space="preserve"> </t>
    </r>
    <r>
      <rPr>
        <sz val="11"/>
        <color rgb="FF000000"/>
        <rFont val="仿宋"/>
        <family val="3"/>
        <charset val="134"/>
      </rPr>
      <t>综述</t>
    </r>
  </si>
  <si>
    <r>
      <rPr>
        <sz val="11"/>
        <color rgb="FF000000"/>
        <rFont val="仿宋"/>
        <family val="3"/>
        <charset val="134"/>
      </rPr>
      <t>吸收式循环</t>
    </r>
    <r>
      <rPr>
        <sz val="11"/>
        <color rgb="FF000000"/>
        <rFont val="Times New Roman"/>
        <family val="1"/>
      </rPr>
      <t>+</t>
    </r>
    <r>
      <rPr>
        <sz val="11"/>
        <color rgb="FF000000"/>
        <rFont val="仿宋"/>
        <family val="3"/>
        <charset val="134"/>
      </rPr>
      <t>吸收式制冷循环、吸收式热泵循环和吸收式动力循环等各种吸收式循环</t>
    </r>
    <phoneticPr fontId="4" type="noConversion"/>
  </si>
  <si>
    <r>
      <rPr>
        <sz val="11"/>
        <color theme="1"/>
        <rFont val="仿宋"/>
        <family val="3"/>
        <charset val="134"/>
      </rPr>
      <t>吸收式循环是回收利用低温热的一种很有前途的方法，对实现</t>
    </r>
    <r>
      <rPr>
        <sz val="11"/>
        <color theme="1"/>
        <rFont val="Times New Roman"/>
        <family val="1"/>
      </rPr>
      <t>“</t>
    </r>
    <r>
      <rPr>
        <sz val="11"/>
        <color theme="1"/>
        <rFont val="仿宋"/>
        <family val="3"/>
        <charset val="134"/>
      </rPr>
      <t>碳达峰</t>
    </r>
    <r>
      <rPr>
        <sz val="11"/>
        <color theme="1"/>
        <rFont val="Times New Roman"/>
        <family val="1"/>
      </rPr>
      <t>”</t>
    </r>
    <r>
      <rPr>
        <sz val="11"/>
        <color theme="1"/>
        <rFont val="仿宋"/>
        <family val="3"/>
        <charset val="134"/>
      </rPr>
      <t>和</t>
    </r>
    <r>
      <rPr>
        <sz val="11"/>
        <color theme="1"/>
        <rFont val="Times New Roman"/>
        <family val="1"/>
      </rPr>
      <t>“</t>
    </r>
    <r>
      <rPr>
        <sz val="11"/>
        <color theme="1"/>
        <rFont val="仿宋"/>
        <family val="3"/>
        <charset val="134"/>
      </rPr>
      <t>碳中和</t>
    </r>
    <r>
      <rPr>
        <sz val="11"/>
        <color theme="1"/>
        <rFont val="Times New Roman"/>
        <family val="1"/>
      </rPr>
      <t>”</t>
    </r>
    <r>
      <rPr>
        <sz val="11"/>
        <color theme="1"/>
        <rFont val="仿宋"/>
        <family val="3"/>
        <charset val="134"/>
      </rPr>
      <t>的目标起着至关重要的作用。作为分布式能源系统的重要组成部分，吸收式循环可以回收各种形式的低品位热量，以满足冷却、加热和用电需求。因此，它具有广泛的应用场景和巨大的节能潜力。然而，目前吸收式循环仅在有限的场景中实现了大规模应用。因此，它的技术成熟度和社会接受度需要进一步提高，其应用范围也需要扩大。本文从不同低品位热量的利用出发，综述了吸收式制冷循环、吸收式热泵循环和吸收式动力循环等各种吸收式循环应用研究的重大进展。根据目前的研究结果，吸收式循环在节能和减少二氧化碳排放方面发挥着关键作用。它们已被应用于废热回收、供热、干燥、储能、海水淡化、制冷、除湿和发电，带来了巨大的经济效益。随后本文总结了吸收式循环在当前应用中面临的主要挑战，并在此基础上讨论和展望了吸收式循环未来的发展方向。本文为吸收式循环的应用研究提供了参考，旨在最大限度地发挥其在实现全球碳中和方面的潜力。</t>
    </r>
    <phoneticPr fontId="4" type="noConversion"/>
  </si>
  <si>
    <r>
      <t>Maisotsenko</t>
    </r>
    <r>
      <rPr>
        <sz val="11"/>
        <color rgb="FF000000"/>
        <rFont val="仿宋"/>
        <family val="3"/>
        <charset val="134"/>
      </rPr>
      <t>燃气轮机循环（</t>
    </r>
    <r>
      <rPr>
        <sz val="11"/>
        <color rgb="FF000000"/>
        <rFont val="Times New Roman"/>
        <family val="1"/>
      </rPr>
      <t>MGTC</t>
    </r>
    <r>
      <rPr>
        <sz val="11"/>
        <color rgb="FF000000"/>
        <rFont val="仿宋"/>
        <family val="3"/>
        <charset val="134"/>
      </rPr>
      <t>）</t>
    </r>
    <r>
      <rPr>
        <sz val="11"/>
        <color rgb="FF000000"/>
        <rFont val="Times New Roman"/>
        <family val="1"/>
      </rPr>
      <t>-</t>
    </r>
    <r>
      <rPr>
        <sz val="11"/>
        <color rgb="FF000000"/>
        <rFont val="仿宋"/>
        <family val="3"/>
        <charset val="134"/>
      </rPr>
      <t>中冷器和有机朗肯循环（</t>
    </r>
    <r>
      <rPr>
        <sz val="11"/>
        <color rgb="FF000000"/>
        <rFont val="Times New Roman"/>
        <family val="1"/>
      </rPr>
      <t>ORC</t>
    </r>
    <r>
      <rPr>
        <sz val="11"/>
        <color rgb="FF000000"/>
        <rFont val="仿宋"/>
        <family val="3"/>
        <charset val="134"/>
      </rPr>
      <t>）集成（</t>
    </r>
    <r>
      <rPr>
        <sz val="11"/>
        <color rgb="FF000000"/>
        <rFont val="Times New Roman"/>
        <family val="1"/>
      </rPr>
      <t>IMGT-ORC</t>
    </r>
    <r>
      <rPr>
        <sz val="11"/>
        <color rgb="FF000000"/>
        <rFont val="仿宋"/>
        <family val="3"/>
        <charset val="134"/>
      </rPr>
      <t>）</t>
    </r>
    <phoneticPr fontId="4" type="noConversion"/>
  </si>
  <si>
    <r>
      <t>Maisotsenko</t>
    </r>
    <r>
      <rPr>
        <sz val="11"/>
        <color theme="1"/>
        <rFont val="仿宋"/>
        <family val="3"/>
        <charset val="134"/>
      </rPr>
      <t>燃气轮机循环（</t>
    </r>
    <r>
      <rPr>
        <sz val="11"/>
        <color theme="1"/>
        <rFont val="Times New Roman"/>
        <family val="1"/>
      </rPr>
      <t>MGTC</t>
    </r>
    <r>
      <rPr>
        <sz val="11"/>
        <color theme="1"/>
        <rFont val="仿宋"/>
        <family val="3"/>
        <charset val="134"/>
      </rPr>
      <t>）与后冷和回热饱和器相结合，有可能挑战传统的湿空气轮机循环。然而，耗水量大限制了其适用性。通过将中冷器和有机朗肯循环（</t>
    </r>
    <r>
      <rPr>
        <sz val="11"/>
        <color theme="1"/>
        <rFont val="Times New Roman"/>
        <family val="1"/>
      </rPr>
      <t>ORC</t>
    </r>
    <r>
      <rPr>
        <sz val="11"/>
        <color theme="1"/>
        <rFont val="仿宋"/>
        <family val="3"/>
        <charset val="134"/>
      </rPr>
      <t>）集成到</t>
    </r>
    <r>
      <rPr>
        <sz val="11"/>
        <color theme="1"/>
        <rFont val="Times New Roman"/>
        <family val="1"/>
      </rPr>
      <t>MGTC</t>
    </r>
    <r>
      <rPr>
        <sz val="11"/>
        <color theme="1"/>
        <rFont val="仿宋"/>
        <family val="3"/>
        <charset val="134"/>
      </rPr>
      <t>中，本研究提出了一种</t>
    </r>
    <r>
      <rPr>
        <sz val="11"/>
        <color theme="1"/>
        <rFont val="Times New Roman"/>
        <family val="1"/>
      </rPr>
      <t>IMGT-ORC</t>
    </r>
    <r>
      <rPr>
        <sz val="11"/>
        <color theme="1"/>
        <rFont val="仿宋"/>
        <family val="3"/>
        <charset val="134"/>
      </rPr>
      <t>的综合设计，它可以调节饱和器的水容量，并利用冷却水的显热和废气中的蒸发潜热来实现节水和节能。首先，进行了敏感性分析，研究了不同温降比下各种参数变化对热力学和经济指标的影响。随后，采用多目标优化方法寻求经济效益和环境效益之间的最佳平衡。结果表明，无论是中冷器还是</t>
    </r>
    <r>
      <rPr>
        <sz val="11"/>
        <color theme="1"/>
        <rFont val="Times New Roman"/>
        <family val="1"/>
      </rPr>
      <t>ORC</t>
    </r>
    <r>
      <rPr>
        <sz val="11"/>
        <color theme="1"/>
        <rFont val="仿宋"/>
        <family val="3"/>
        <charset val="134"/>
      </rPr>
      <t>集成都可以提高系统的热效率。在联合设置的情况下，热效率相对提高了</t>
    </r>
    <r>
      <rPr>
        <sz val="11"/>
        <color theme="1"/>
        <rFont val="Times New Roman"/>
        <family val="1"/>
      </rPr>
      <t>6.89%</t>
    </r>
    <r>
      <rPr>
        <sz val="11"/>
        <color theme="1"/>
        <rFont val="仿宋"/>
        <family val="3"/>
        <charset val="134"/>
      </rPr>
      <t>，耗水量相对减少了</t>
    </r>
    <r>
      <rPr>
        <sz val="11"/>
        <color theme="1"/>
        <rFont val="Times New Roman"/>
        <family val="1"/>
      </rPr>
      <t>89.07%</t>
    </r>
    <r>
      <rPr>
        <sz val="11"/>
        <color theme="1"/>
        <rFont val="仿宋"/>
        <family val="3"/>
        <charset val="134"/>
      </rPr>
      <t>。此外，尽管高温下降比降低了</t>
    </r>
    <r>
      <rPr>
        <sz val="11"/>
        <color theme="1"/>
        <rFont val="Times New Roman"/>
        <family val="1"/>
      </rPr>
      <t>ORC</t>
    </r>
    <r>
      <rPr>
        <sz val="11"/>
        <color theme="1"/>
        <rFont val="仿宋"/>
        <family val="3"/>
        <charset val="134"/>
      </rPr>
      <t>的输出，但它提高了顶部循环的能量效率。在成本控制方面，</t>
    </r>
    <r>
      <rPr>
        <sz val="11"/>
        <color theme="1"/>
        <rFont val="Times New Roman"/>
        <family val="1"/>
      </rPr>
      <t>ORC</t>
    </r>
    <r>
      <rPr>
        <sz val="11"/>
        <color theme="1"/>
        <rFont val="仿宋"/>
        <family val="3"/>
        <charset val="134"/>
      </rPr>
      <t>集成可能会略微增加平准化电力成本（</t>
    </r>
    <r>
      <rPr>
        <sz val="11"/>
        <color theme="1"/>
        <rFont val="Times New Roman"/>
        <family val="1"/>
      </rPr>
      <t>LCOE</t>
    </r>
    <r>
      <rPr>
        <sz val="11"/>
        <color theme="1"/>
        <rFont val="仿宋"/>
        <family val="3"/>
        <charset val="134"/>
      </rPr>
      <t>），而中冷器集成有助于抵消这一增加。最后，优化结果表明，使用最优参数组合可以减少电厂年当量二氧化碳排放</t>
    </r>
    <r>
      <rPr>
        <sz val="11"/>
        <color theme="1"/>
        <rFont val="Times New Roman"/>
        <family val="1"/>
      </rPr>
      <t>11600</t>
    </r>
    <r>
      <rPr>
        <sz val="11"/>
        <color theme="1"/>
        <rFont val="仿宋"/>
        <family val="3"/>
        <charset val="134"/>
      </rPr>
      <t>吨，年耗水量</t>
    </r>
    <r>
      <rPr>
        <sz val="11"/>
        <color theme="1"/>
        <rFont val="Times New Roman"/>
        <family val="1"/>
      </rPr>
      <t>251027</t>
    </r>
    <r>
      <rPr>
        <sz val="11"/>
        <color theme="1"/>
        <rFont val="仿宋"/>
        <family val="3"/>
        <charset val="134"/>
      </rPr>
      <t>吨。</t>
    </r>
    <phoneticPr fontId="4" type="noConversion"/>
  </si>
  <si>
    <r>
      <rPr>
        <sz val="11"/>
        <color rgb="FF000000"/>
        <rFont val="仿宋"/>
        <family val="3"/>
        <charset val="134"/>
      </rPr>
      <t>热力学</t>
    </r>
    <phoneticPr fontId="4" type="noConversion"/>
  </si>
  <si>
    <r>
      <rPr>
        <sz val="11"/>
        <color rgb="FF000000"/>
        <rFont val="仿宋"/>
        <family val="3"/>
        <charset val="134"/>
      </rPr>
      <t>太阳能辅助燃煤系统（</t>
    </r>
    <r>
      <rPr>
        <sz val="11"/>
        <color rgb="FF000000"/>
        <rFont val="Times New Roman"/>
        <family val="1"/>
      </rPr>
      <t>SACFPG</t>
    </r>
    <r>
      <rPr>
        <sz val="11"/>
        <color rgb="FF000000"/>
        <rFont val="仿宋"/>
        <family val="3"/>
        <charset val="134"/>
      </rPr>
      <t>）</t>
    </r>
  </si>
  <si>
    <r>
      <rPr>
        <sz val="11"/>
        <color theme="1"/>
        <rFont val="仿宋"/>
        <family val="3"/>
        <charset val="134"/>
      </rPr>
      <t>在太阳能辅助燃煤系统（</t>
    </r>
    <r>
      <rPr>
        <sz val="11"/>
        <color theme="1"/>
        <rFont val="Times New Roman"/>
        <family val="1"/>
      </rPr>
      <t>SACFPG</t>
    </r>
    <r>
      <rPr>
        <sz val="11"/>
        <color theme="1"/>
        <rFont val="仿宋"/>
        <family val="3"/>
        <charset val="134"/>
      </rPr>
      <t>）中，太阳辐照强度、运行工况都对系统有极大的影响。本文提出了在变太阳辐照强度、变工况运行条件下</t>
    </r>
    <r>
      <rPr>
        <sz val="11"/>
        <color theme="1"/>
        <rFont val="Times New Roman"/>
        <family val="1"/>
      </rPr>
      <t>SACFPG</t>
    </r>
    <r>
      <rPr>
        <sz val="11"/>
        <color theme="1"/>
        <rFont val="仿宋"/>
        <family val="3"/>
        <charset val="134"/>
      </rPr>
      <t>系统的运行策略，提出了一种基于灰色关系分析的考虑经济性能、热力性能、环境性能的综合准则，用于评价不同政策条件下有</t>
    </r>
    <r>
      <rPr>
        <sz val="11"/>
        <color theme="1"/>
        <rFont val="Times New Roman"/>
        <family val="1"/>
      </rPr>
      <t>/</t>
    </r>
    <r>
      <rPr>
        <sz val="11"/>
        <color theme="1"/>
        <rFont val="仿宋"/>
        <family val="3"/>
        <charset val="134"/>
      </rPr>
      <t>无存储的</t>
    </r>
    <r>
      <rPr>
        <sz val="11"/>
        <color theme="1"/>
        <rFont val="Times New Roman"/>
        <family val="1"/>
      </rPr>
      <t>SACFPG</t>
    </r>
    <r>
      <rPr>
        <sz val="11"/>
        <color theme="1"/>
        <rFont val="仿宋"/>
        <family val="3"/>
        <charset val="134"/>
      </rPr>
      <t>系统的年性能。研究发现，太阳能补贴、碳税、燃料价格和太阳能场规模对系统性能有很大影响。结果表明，</t>
    </r>
    <r>
      <rPr>
        <sz val="11"/>
        <color theme="1"/>
        <rFont val="Times New Roman"/>
        <family val="1"/>
      </rPr>
      <t>SACFPG</t>
    </r>
    <r>
      <rPr>
        <sz val="11"/>
        <color theme="1"/>
        <rFont val="仿宋"/>
        <family val="3"/>
        <charset val="134"/>
      </rPr>
      <t>系统的初始投资较高，动态回收期较长，但太阳能的加入提高了总热效率，环境性能更好。其中，带存储的</t>
    </r>
    <r>
      <rPr>
        <sz val="11"/>
        <color theme="1"/>
        <rFont val="Times New Roman"/>
        <family val="1"/>
      </rPr>
      <t>SACFPG</t>
    </r>
    <r>
      <rPr>
        <sz val="11"/>
        <color theme="1"/>
        <rFont val="仿宋"/>
        <family val="3"/>
        <charset val="134"/>
      </rPr>
      <t>系统的热效率最高，为</t>
    </r>
    <r>
      <rPr>
        <sz val="11"/>
        <color theme="1"/>
        <rFont val="Times New Roman"/>
        <family val="1"/>
      </rPr>
      <t>44.38%</t>
    </r>
    <r>
      <rPr>
        <sz val="11"/>
        <color theme="1"/>
        <rFont val="仿宋"/>
        <family val="3"/>
        <charset val="134"/>
      </rPr>
      <t>，二氧化碳排放量最低，为</t>
    </r>
    <r>
      <rPr>
        <sz val="11"/>
        <color theme="1"/>
        <rFont val="Times New Roman"/>
        <family val="1"/>
      </rPr>
      <t>0.1114 kg/kWh</t>
    </r>
    <r>
      <rPr>
        <sz val="11"/>
        <color theme="1"/>
        <rFont val="仿宋"/>
        <family val="3"/>
        <charset val="134"/>
      </rPr>
      <t>。在太阳能补贴和碳排放税的政策下，经济表现得到了改善。因此，根据所提出的综合评价标准，有存储的</t>
    </r>
    <r>
      <rPr>
        <sz val="11"/>
        <color theme="1"/>
        <rFont val="Times New Roman"/>
        <family val="1"/>
      </rPr>
      <t>SACFPG</t>
    </r>
    <r>
      <rPr>
        <sz val="11"/>
        <color theme="1"/>
        <rFont val="仿宋"/>
        <family val="3"/>
        <charset val="134"/>
      </rPr>
      <t>系统最高，为</t>
    </r>
    <r>
      <rPr>
        <sz val="11"/>
        <color theme="1"/>
        <rFont val="Times New Roman"/>
        <family val="1"/>
      </rPr>
      <t>0.667</t>
    </r>
    <r>
      <rPr>
        <sz val="11"/>
        <color theme="1"/>
        <rFont val="仿宋"/>
        <family val="3"/>
        <charset val="134"/>
      </rPr>
      <t>，其次是燃煤电厂，无存储的</t>
    </r>
    <r>
      <rPr>
        <sz val="11"/>
        <color theme="1"/>
        <rFont val="Times New Roman"/>
        <family val="1"/>
      </rPr>
      <t>SACFPG</t>
    </r>
    <r>
      <rPr>
        <sz val="11"/>
        <color theme="1"/>
        <rFont val="仿宋"/>
        <family val="3"/>
        <charset val="134"/>
      </rPr>
      <t>系统最差。随着技术的发展，</t>
    </r>
    <r>
      <rPr>
        <sz val="11"/>
        <color theme="1"/>
        <rFont val="Times New Roman"/>
        <family val="1"/>
      </rPr>
      <t>SACFPG</t>
    </r>
    <r>
      <rPr>
        <sz val="11"/>
        <color theme="1"/>
        <rFont val="仿宋"/>
        <family val="3"/>
        <charset val="134"/>
      </rPr>
      <t>系统的成本将会更低，</t>
    </r>
    <r>
      <rPr>
        <sz val="11"/>
        <color theme="1"/>
        <rFont val="Times New Roman"/>
        <family val="1"/>
      </rPr>
      <t>SACFPG</t>
    </r>
    <r>
      <rPr>
        <sz val="11"/>
        <color theme="1"/>
        <rFont val="仿宋"/>
        <family val="3"/>
        <charset val="134"/>
      </rPr>
      <t>的前景更加光明。</t>
    </r>
    <phoneticPr fontId="4" type="noConversion"/>
  </si>
  <si>
    <r>
      <rPr>
        <sz val="11"/>
        <color rgb="FF000000"/>
        <rFont val="仿宋"/>
        <family val="3"/>
        <charset val="134"/>
      </rPr>
      <t>热力学</t>
    </r>
    <r>
      <rPr>
        <sz val="11"/>
        <color rgb="FF000000"/>
        <rFont val="Times New Roman"/>
        <family val="1"/>
      </rPr>
      <t>-</t>
    </r>
    <r>
      <rPr>
        <sz val="11"/>
        <color rgb="FF000000"/>
        <rFont val="仿宋"/>
        <family val="3"/>
        <charset val="134"/>
      </rPr>
      <t>电力系统</t>
    </r>
    <phoneticPr fontId="4" type="noConversion"/>
  </si>
  <si>
    <r>
      <rPr>
        <sz val="11"/>
        <color rgb="FF000000"/>
        <rFont val="仿宋"/>
        <family val="3"/>
        <charset val="134"/>
      </rPr>
      <t>新型多联产系统</t>
    </r>
    <r>
      <rPr>
        <sz val="11"/>
        <color rgb="FF000000"/>
        <rFont val="Times New Roman"/>
        <family val="1"/>
      </rPr>
      <t>+</t>
    </r>
    <r>
      <rPr>
        <sz val="11"/>
        <color rgb="FF000000"/>
        <rFont val="仿宋"/>
        <family val="3"/>
        <charset val="134"/>
      </rPr>
      <t>系统动态响应效率</t>
    </r>
    <r>
      <rPr>
        <sz val="11"/>
        <color rgb="FF000000"/>
        <rFont val="Times New Roman"/>
        <family val="1"/>
      </rPr>
      <t>+</t>
    </r>
    <r>
      <rPr>
        <sz val="11"/>
        <color rgb="FF000000"/>
        <rFont val="仿宋"/>
        <family val="3"/>
        <charset val="134"/>
      </rPr>
      <t>集成了太阳能、固体氧化物燃料电池</t>
    </r>
    <r>
      <rPr>
        <sz val="11"/>
        <color rgb="FF000000"/>
        <rFont val="Times New Roman"/>
        <family val="1"/>
      </rPr>
      <t xml:space="preserve"> (SOFC)</t>
    </r>
    <r>
      <rPr>
        <sz val="11"/>
        <color rgb="FF000000"/>
        <rFont val="仿宋"/>
        <family val="3"/>
        <charset val="134"/>
      </rPr>
      <t>、燃气轮机</t>
    </r>
    <r>
      <rPr>
        <sz val="11"/>
        <color rgb="FF000000"/>
        <rFont val="Times New Roman"/>
        <family val="1"/>
      </rPr>
      <t xml:space="preserve"> (GT)</t>
    </r>
    <r>
      <rPr>
        <sz val="11"/>
        <color rgb="FF000000"/>
        <rFont val="仿宋"/>
        <family val="3"/>
        <charset val="134"/>
      </rPr>
      <t>、溴化锂制冷机、</t>
    </r>
    <r>
      <rPr>
        <sz val="11"/>
        <color rgb="FF000000"/>
        <rFont val="Times New Roman"/>
        <family val="1"/>
      </rPr>
      <t xml:space="preserve"> </t>
    </r>
    <r>
      <rPr>
        <sz val="11"/>
        <color rgb="FF000000"/>
        <rFont val="仿宋"/>
        <family val="3"/>
        <charset val="134"/>
      </rPr>
      <t>储气和储热装置</t>
    </r>
    <phoneticPr fontId="4" type="noConversion"/>
  </si>
  <si>
    <r>
      <rPr>
        <sz val="11"/>
        <color theme="1"/>
        <rFont val="仿宋"/>
        <family val="3"/>
        <charset val="134"/>
      </rPr>
      <t>本文提出了一种新型多联产系统，集成了太阳能、固体氧化物燃料电池</t>
    </r>
    <r>
      <rPr>
        <sz val="11"/>
        <color theme="1"/>
        <rFont val="Times New Roman"/>
        <family val="1"/>
      </rPr>
      <t xml:space="preserve"> (SOFC)</t>
    </r>
    <r>
      <rPr>
        <sz val="11"/>
        <color theme="1"/>
        <rFont val="仿宋"/>
        <family val="3"/>
        <charset val="134"/>
      </rPr>
      <t>、燃气轮机</t>
    </r>
    <r>
      <rPr>
        <sz val="11"/>
        <color theme="1"/>
        <rFont val="Times New Roman"/>
        <family val="1"/>
      </rPr>
      <t xml:space="preserve"> (GT)</t>
    </r>
    <r>
      <rPr>
        <sz val="11"/>
        <color theme="1"/>
        <rFont val="仿宋"/>
        <family val="3"/>
        <charset val="134"/>
      </rPr>
      <t>、溴化锂制冷机、</t>
    </r>
    <r>
      <rPr>
        <sz val="11"/>
        <color theme="1"/>
        <rFont val="Times New Roman"/>
        <family val="1"/>
      </rPr>
      <t xml:space="preserve"> </t>
    </r>
    <r>
      <rPr>
        <sz val="11"/>
        <color theme="1"/>
        <rFont val="仿宋"/>
        <family val="3"/>
        <charset val="134"/>
      </rPr>
      <t>储气和储热装置，以解决用户负荷和能源输入随机波动性造成的供需不匹配的问题。建立了系统各组件的数学模型和动态控制策略，并研究了系统在响应太阳能</t>
    </r>
    <r>
      <rPr>
        <sz val="11"/>
        <color theme="1"/>
        <rFont val="Times New Roman"/>
        <family val="1"/>
      </rPr>
      <t>DNI</t>
    </r>
    <r>
      <rPr>
        <sz val="11"/>
        <color theme="1"/>
        <rFont val="仿宋"/>
        <family val="3"/>
        <charset val="134"/>
      </rPr>
      <t>和外部负载扰动时的动态响应特性，通过多种重</t>
    </r>
    <r>
      <rPr>
        <sz val="11"/>
        <color theme="1"/>
        <rFont val="Times New Roman"/>
        <family val="1"/>
      </rPr>
      <t>PID</t>
    </r>
    <r>
      <rPr>
        <sz val="11"/>
        <color theme="1"/>
        <rFont val="仿宋"/>
        <family val="3"/>
        <charset val="134"/>
      </rPr>
      <t>控制方法，该能源系统能够在较短时间内快速调整关键的输入和输出参数，实现新的供需平衡。对比了系统有储气和无储气单元时应对负荷变化的响应过程，结果表明，带有储气装置的多联供能源系统有效缩短负荷变化的响应时间。在控制器的作用下，太阳能集热器和</t>
    </r>
    <r>
      <rPr>
        <sz val="11"/>
        <color theme="1"/>
        <rFont val="Times New Roman"/>
        <family val="1"/>
      </rPr>
      <t xml:space="preserve"> SOFC-GT </t>
    </r>
    <r>
      <rPr>
        <sz val="11"/>
        <color theme="1"/>
        <rFont val="仿宋"/>
        <family val="3"/>
        <charset val="134"/>
      </rPr>
      <t>发电单元可在几十秒内达到新的平衡，与前者相比，甲醇反应器的响应时间较长，需要几分钟才能稳定。当制冷和制热负荷发生变化时，系统在</t>
    </r>
    <r>
      <rPr>
        <sz val="11"/>
        <color theme="1"/>
        <rFont val="Times New Roman"/>
        <family val="1"/>
      </rPr>
      <t xml:space="preserve"> 500 </t>
    </r>
    <r>
      <rPr>
        <sz val="11"/>
        <color theme="1"/>
        <rFont val="仿宋"/>
        <family val="3"/>
        <charset val="134"/>
      </rPr>
      <t>秒和</t>
    </r>
    <r>
      <rPr>
        <sz val="11"/>
        <color theme="1"/>
        <rFont val="Times New Roman"/>
        <family val="1"/>
      </rPr>
      <t xml:space="preserve"> 260 </t>
    </r>
    <r>
      <rPr>
        <sz val="11"/>
        <color theme="1"/>
        <rFont val="仿宋"/>
        <family val="3"/>
        <charset val="134"/>
      </rPr>
      <t>秒内将输出值调整至需求值。</t>
    </r>
    <phoneticPr fontId="4" type="noConversion"/>
  </si>
  <si>
    <r>
      <rPr>
        <sz val="11"/>
        <color rgb="FF000000"/>
        <rFont val="仿宋"/>
        <family val="3"/>
        <charset val="134"/>
      </rPr>
      <t>多能源耦合发电系统</t>
    </r>
    <r>
      <rPr>
        <sz val="11"/>
        <color rgb="FF000000"/>
        <rFont val="Times New Roman"/>
        <family val="1"/>
      </rPr>
      <t>+</t>
    </r>
    <r>
      <rPr>
        <sz val="11"/>
        <color rgb="FF000000"/>
        <rFont val="仿宋"/>
        <family val="3"/>
        <charset val="134"/>
      </rPr>
      <t>风电、光电、火电、储能构成发电系统的容量优化配置建模</t>
    </r>
    <phoneticPr fontId="4" type="noConversion"/>
  </si>
  <si>
    <r>
      <rPr>
        <sz val="11"/>
        <color theme="1"/>
        <rFont val="仿宋"/>
        <family val="3"/>
        <charset val="134"/>
      </rPr>
      <t>多能源耦合发电系统的推广应用对于缓解气候变暖和电力系统的绿色低碳转型具有重要意义。本文对由风电、光电、火电、储能构成发电系统的容量优化配置建模，并建立由输出波动性、经济成本、碳排放等数学模型归一化的综合评价指标。采用遗传算法求解模型不同输入条件和输出电功率下容量配置的优化结果，模型验证的计算误差小于</t>
    </r>
    <r>
      <rPr>
        <sz val="11"/>
        <color theme="1"/>
        <rFont val="Times New Roman"/>
        <family val="1"/>
      </rPr>
      <t>5%</t>
    </r>
    <r>
      <rPr>
        <sz val="11"/>
        <color theme="1"/>
        <rFont val="仿宋"/>
        <family val="3"/>
        <charset val="134"/>
      </rPr>
      <t>。计算结果表明，多能源耦合发电系统容量配置方式可以划分为以火电为主、多能互补、以可再生能源为主等配置模式，且配置模式划分不受天气条件和储能配比变化的影响。当系统从以火电为主的配置模式逐渐过渡到以可再生能源为主的配置模式时，系统的容量系数从</t>
    </r>
    <r>
      <rPr>
        <sz val="11"/>
        <color theme="1"/>
        <rFont val="Times New Roman"/>
        <family val="1"/>
      </rPr>
      <t>0.4</t>
    </r>
    <r>
      <rPr>
        <sz val="11"/>
        <color theme="1"/>
        <rFont val="仿宋"/>
        <family val="3"/>
        <charset val="134"/>
      </rPr>
      <t>减小到</t>
    </r>
    <r>
      <rPr>
        <sz val="11"/>
        <color theme="1"/>
        <rFont val="Times New Roman"/>
        <family val="1"/>
      </rPr>
      <t>0.24</t>
    </r>
    <r>
      <rPr>
        <sz val="11"/>
        <color theme="1"/>
        <rFont val="仿宋"/>
        <family val="3"/>
        <charset val="134"/>
      </rPr>
      <t>。当系统输出电功率分别为</t>
    </r>
    <r>
      <rPr>
        <sz val="11"/>
        <color theme="1"/>
        <rFont val="Times New Roman"/>
        <family val="1"/>
      </rPr>
      <t>240MW</t>
    </r>
    <r>
      <rPr>
        <sz val="11"/>
        <color theme="1"/>
        <rFont val="仿宋"/>
        <family val="3"/>
        <charset val="134"/>
      </rPr>
      <t>，</t>
    </r>
    <r>
      <rPr>
        <sz val="11"/>
        <color theme="1"/>
        <rFont val="Times New Roman"/>
        <family val="1"/>
      </rPr>
      <t>300MW</t>
    </r>
    <r>
      <rPr>
        <sz val="11"/>
        <color theme="1"/>
        <rFont val="仿宋"/>
        <family val="3"/>
        <charset val="134"/>
      </rPr>
      <t>，</t>
    </r>
    <r>
      <rPr>
        <sz val="11"/>
        <color theme="1"/>
        <rFont val="Times New Roman"/>
        <family val="1"/>
      </rPr>
      <t>340MW</t>
    </r>
    <r>
      <rPr>
        <sz val="11"/>
        <color theme="1"/>
        <rFont val="仿宋"/>
        <family val="3"/>
        <charset val="134"/>
      </rPr>
      <t>时，最优储能配比分别为</t>
    </r>
    <r>
      <rPr>
        <sz val="11"/>
        <color theme="1"/>
        <rFont val="Times New Roman"/>
        <family val="1"/>
      </rPr>
      <t>10%</t>
    </r>
    <r>
      <rPr>
        <sz val="11"/>
        <color theme="1"/>
        <rFont val="仿宋"/>
        <family val="3"/>
        <charset val="134"/>
      </rPr>
      <t>、</t>
    </r>
    <r>
      <rPr>
        <sz val="11"/>
        <color theme="1"/>
        <rFont val="Times New Roman"/>
        <family val="1"/>
      </rPr>
      <t>18%</t>
    </r>
    <r>
      <rPr>
        <sz val="11"/>
        <color theme="1"/>
        <rFont val="仿宋"/>
        <family val="3"/>
        <charset val="134"/>
      </rPr>
      <t>、</t>
    </r>
    <r>
      <rPr>
        <sz val="11"/>
        <color theme="1"/>
        <rFont val="Times New Roman"/>
        <family val="1"/>
      </rPr>
      <t>16%</t>
    </r>
    <r>
      <rPr>
        <sz val="11"/>
        <color theme="1"/>
        <rFont val="仿宋"/>
        <family val="3"/>
        <charset val="134"/>
      </rPr>
      <t>。本文的研究不仅丰富了多能互补发电系统理论，还可以作为面向虚拟电厂的风光火储发电系统容量配置的工程设计指导和电力系统绿色低碳转型的中远期规划的理论借鉴。</t>
    </r>
    <phoneticPr fontId="4" type="noConversion"/>
  </si>
  <si>
    <r>
      <rPr>
        <sz val="11"/>
        <color rgb="FF000000"/>
        <rFont val="仿宋"/>
        <family val="3"/>
        <charset val="134"/>
      </rPr>
      <t>热力学</t>
    </r>
    <r>
      <rPr>
        <sz val="11"/>
        <color rgb="FF000000"/>
        <rFont val="Times New Roman"/>
        <family val="1"/>
      </rPr>
      <t>-</t>
    </r>
    <r>
      <rPr>
        <sz val="11"/>
        <color rgb="FF000000"/>
        <rFont val="仿宋"/>
        <family val="3"/>
        <charset val="134"/>
      </rPr>
      <t>建筑热管理</t>
    </r>
    <phoneticPr fontId="4" type="noConversion"/>
  </si>
  <si>
    <r>
      <rPr>
        <sz val="11"/>
        <color rgb="FF000000"/>
        <rFont val="仿宋"/>
        <family val="3"/>
        <charset val="134"/>
      </rPr>
      <t>建筑物的整体热管理和热分配</t>
    </r>
    <phoneticPr fontId="4" type="noConversion"/>
  </si>
  <si>
    <r>
      <rPr>
        <sz val="11"/>
        <color theme="1"/>
        <rFont val="仿宋"/>
        <family val="3"/>
        <charset val="134"/>
      </rPr>
      <t>下一代供暖系统对于合理热分配和精细管理至关重要，它们在很大程度上依赖于准确的区域特定热负荷预测。本文介绍了一种基于热消耗分配和数据驱动技术的快速区域特定热负荷预测方法。该方法包括预测建筑物的整体热负荷，然后根据热消耗矩阵重新分配总热量。这消除了从每个房间实时收集数据的需要，从而节省了硬件成本并提高了计算效率。整体建筑热负荷数据是通过数据驱动算法获得的，而热消耗矩阵是通过能源软件模拟分析构建的。以中国包头工业园区的建筑</t>
    </r>
    <r>
      <rPr>
        <sz val="11"/>
        <color theme="1"/>
        <rFont val="Times New Roman"/>
        <family val="1"/>
      </rPr>
      <t>2</t>
    </r>
    <r>
      <rPr>
        <sz val="11"/>
        <color theme="1"/>
        <rFont val="仿宋"/>
        <family val="3"/>
        <charset val="134"/>
      </rPr>
      <t>为案例研究，本文分析了实际测量值与房间估算值之间的差异。实验结果表明，所提出的估算方法平均误差为</t>
    </r>
    <r>
      <rPr>
        <sz val="11"/>
        <color theme="1"/>
        <rFont val="Times New Roman"/>
        <family val="1"/>
      </rPr>
      <t>7.02%</t>
    </r>
    <r>
      <rPr>
        <sz val="11"/>
        <color theme="1"/>
        <rFont val="仿宋"/>
        <family val="3"/>
        <charset val="134"/>
      </rPr>
      <t>。尽管在热负荷预测方面没有达到高精度（</t>
    </r>
    <r>
      <rPr>
        <sz val="11"/>
        <color theme="1"/>
        <rFont val="Times New Roman"/>
        <family val="1"/>
      </rPr>
      <t>&gt;95%</t>
    </r>
    <r>
      <rPr>
        <sz val="11"/>
        <color theme="1"/>
        <rFont val="仿宋"/>
        <family val="3"/>
        <charset val="134"/>
      </rPr>
      <t>），但这种准确度被认为足以满足前馈控制的要求。</t>
    </r>
    <phoneticPr fontId="4" type="noConversion"/>
  </si>
  <si>
    <r>
      <rPr>
        <sz val="11"/>
        <color rgb="FF000000"/>
        <rFont val="仿宋"/>
        <family val="3"/>
        <charset val="134"/>
      </rPr>
      <t>储热</t>
    </r>
    <r>
      <rPr>
        <sz val="11"/>
        <color rgb="FF000000"/>
        <rFont val="Times New Roman"/>
        <family val="1"/>
      </rPr>
      <t>PCM</t>
    </r>
    <phoneticPr fontId="4" type="noConversion"/>
  </si>
  <si>
    <r>
      <rPr>
        <sz val="11"/>
        <color rgb="FF000000"/>
        <rFont val="仿宋"/>
        <family val="3"/>
        <charset val="134"/>
      </rPr>
      <t>中温热储存</t>
    </r>
    <r>
      <rPr>
        <sz val="11"/>
        <color rgb="FF000000"/>
        <rFont val="Times New Roman"/>
        <family val="1"/>
      </rPr>
      <t>+</t>
    </r>
    <r>
      <rPr>
        <sz val="11"/>
        <color rgb="FF000000"/>
        <rFont val="仿宋"/>
        <family val="3"/>
        <charset val="134"/>
      </rPr>
      <t>硝酸钠</t>
    </r>
    <r>
      <rPr>
        <sz val="11"/>
        <color rgb="FF000000"/>
        <rFont val="Times New Roman"/>
        <family val="1"/>
      </rPr>
      <t>-</t>
    </r>
    <r>
      <rPr>
        <sz val="11"/>
        <color rgb="FF000000"/>
        <rFont val="仿宋"/>
        <family val="3"/>
        <charset val="134"/>
      </rPr>
      <t>硝酸钾共晶盐作为相变材料，氧化镁作为陶瓷骨架材料，去离子水作为烧结剂</t>
    </r>
    <phoneticPr fontId="4" type="noConversion"/>
  </si>
  <si>
    <r>
      <rPr>
        <sz val="11"/>
        <color theme="1"/>
        <rFont val="仿宋"/>
        <family val="3"/>
        <charset val="134"/>
      </rPr>
      <t>冷烧结作为一种制备陶瓷复合材料的新技术，已被证明能够克服传统高温烧结方法所面临的挑战，并能在相对较低的温度（低于</t>
    </r>
    <r>
      <rPr>
        <sz val="11"/>
        <color theme="1"/>
        <rFont val="Times New Roman"/>
        <family val="1"/>
      </rPr>
      <t xml:space="preserve">200 </t>
    </r>
    <r>
      <rPr>
        <sz val="11"/>
        <color theme="1"/>
        <rFont val="仿宋"/>
        <family val="3"/>
        <charset val="134"/>
      </rPr>
      <t>℃）下使复合材料获得致密的结构。本研究中基于冷烧结技术制备并研究了一种形状稳定的复合相变材料。其中，硝酸钠</t>
    </r>
    <r>
      <rPr>
        <sz val="11"/>
        <color theme="1"/>
        <rFont val="Times New Roman"/>
        <family val="1"/>
      </rPr>
      <t>-</t>
    </r>
    <r>
      <rPr>
        <sz val="11"/>
        <color theme="1"/>
        <rFont val="仿宋"/>
        <family val="3"/>
        <charset val="134"/>
      </rPr>
      <t>硝酸钾共晶盐作为相变材料，氧化镁作为陶瓷骨架材料，去离子水作为烧结剂，评估了烧结剂含量、单轴压力、冷烧结温度和时间对该复合材料微观结构特征和宏观性能的影响。研究结果表明，共晶盐能够有效地被容纳在氧化镁骨架中，经过</t>
    </r>
    <r>
      <rPr>
        <sz val="11"/>
        <color theme="1"/>
        <rFont val="Times New Roman"/>
        <family val="1"/>
      </rPr>
      <t>100</t>
    </r>
    <r>
      <rPr>
        <sz val="11"/>
        <color theme="1"/>
        <rFont val="仿宋"/>
        <family val="3"/>
        <charset val="134"/>
      </rPr>
      <t>次的加热</t>
    </r>
    <r>
      <rPr>
        <sz val="11"/>
        <color theme="1"/>
        <rFont val="Times New Roman"/>
        <family val="1"/>
      </rPr>
      <t>-</t>
    </r>
    <r>
      <rPr>
        <sz val="11"/>
        <color theme="1"/>
        <rFont val="仿宋"/>
        <family val="3"/>
        <charset val="134"/>
      </rPr>
      <t>冷却循环后，复合材料仍可以保持致密且稳定的结构，并且存在着最佳的冷烧结参数，在此参数下，复合材料能够实现机械强度和热稳定性的良好结合；在烧结温度为</t>
    </r>
    <r>
      <rPr>
        <sz val="11"/>
        <color theme="1"/>
        <rFont val="Times New Roman"/>
        <family val="1"/>
      </rPr>
      <t xml:space="preserve">150 </t>
    </r>
    <r>
      <rPr>
        <sz val="11"/>
        <color theme="1"/>
        <rFont val="仿宋"/>
        <family val="3"/>
        <charset val="134"/>
      </rPr>
      <t>℃、冷烧结时间为</t>
    </r>
    <r>
      <rPr>
        <sz val="11"/>
        <color theme="1"/>
        <rFont val="Times New Roman"/>
        <family val="1"/>
      </rPr>
      <t xml:space="preserve"> 8 </t>
    </r>
    <r>
      <rPr>
        <sz val="11"/>
        <color theme="1"/>
        <rFont val="仿宋"/>
        <family val="3"/>
        <charset val="134"/>
      </rPr>
      <t>分钟、单轴压力为</t>
    </r>
    <r>
      <rPr>
        <sz val="11"/>
        <color theme="1"/>
        <rFont val="Times New Roman"/>
        <family val="1"/>
      </rPr>
      <t xml:space="preserve"> 150 MPa</t>
    </r>
    <r>
      <rPr>
        <sz val="11"/>
        <color theme="1"/>
        <rFont val="仿宋"/>
        <family val="3"/>
        <charset val="134"/>
      </rPr>
      <t>以及烧结剂含量为</t>
    </r>
    <r>
      <rPr>
        <sz val="11"/>
        <color theme="1"/>
        <rFont val="Times New Roman"/>
        <family val="1"/>
      </rPr>
      <t xml:space="preserve"> 7%</t>
    </r>
    <r>
      <rPr>
        <sz val="11"/>
        <color theme="1"/>
        <rFont val="仿宋"/>
        <family val="3"/>
        <charset val="134"/>
      </rPr>
      <t>（质量分数）的条件下，所制备的复合材料在</t>
    </r>
    <r>
      <rPr>
        <sz val="11"/>
        <color theme="1"/>
        <rFont val="Times New Roman"/>
        <family val="1"/>
      </rPr>
      <t xml:space="preserve">30-580 </t>
    </r>
    <r>
      <rPr>
        <sz val="11"/>
        <color theme="1"/>
        <rFont val="仿宋"/>
        <family val="3"/>
        <charset val="134"/>
      </rPr>
      <t>℃的潜在使用温度范围内具备</t>
    </r>
    <r>
      <rPr>
        <sz val="11"/>
        <color theme="1"/>
        <rFont val="Times New Roman"/>
        <family val="1"/>
      </rPr>
      <t xml:space="preserve"> 610 kJ/kg</t>
    </r>
    <r>
      <rPr>
        <sz val="11"/>
        <color theme="1"/>
        <rFont val="仿宋"/>
        <family val="3"/>
        <charset val="134"/>
      </rPr>
      <t>的储热密度，其抗压强度超过</t>
    </r>
    <r>
      <rPr>
        <sz val="11"/>
        <color theme="1"/>
        <rFont val="Times New Roman"/>
        <family val="1"/>
      </rPr>
      <t xml:space="preserve"> 240 MPa</t>
    </r>
    <r>
      <rPr>
        <sz val="11"/>
        <color theme="1"/>
        <rFont val="仿宋"/>
        <family val="3"/>
        <charset val="134"/>
      </rPr>
      <t>，致密度高于</t>
    </r>
    <r>
      <rPr>
        <sz val="11"/>
        <color theme="1"/>
        <rFont val="Times New Roman"/>
        <family val="1"/>
      </rPr>
      <t xml:space="preserve"> 98%</t>
    </r>
    <r>
      <rPr>
        <sz val="11"/>
        <color theme="1"/>
        <rFont val="仿宋"/>
        <family val="3"/>
        <charset val="134"/>
      </rPr>
      <t>，结果表明该复合材料可被有效利用在中温热能储存领域。</t>
    </r>
    <phoneticPr fontId="4" type="noConversion"/>
  </si>
  <si>
    <r>
      <rPr>
        <sz val="11"/>
        <color rgb="FF000000"/>
        <rFont val="仿宋"/>
        <family val="3"/>
        <charset val="134"/>
      </rPr>
      <t>储能，热力学</t>
    </r>
    <phoneticPr fontId="4" type="noConversion"/>
  </si>
  <si>
    <r>
      <rPr>
        <sz val="11"/>
        <color rgb="FF000000"/>
        <rFont val="仿宋"/>
        <family val="3"/>
        <charset val="134"/>
      </rPr>
      <t>冷热电三联供系统</t>
    </r>
    <r>
      <rPr>
        <sz val="11"/>
        <color rgb="FF000000"/>
        <rFont val="Times New Roman"/>
        <family val="1"/>
      </rPr>
      <t>+</t>
    </r>
    <r>
      <rPr>
        <sz val="11"/>
        <color rgb="FF000000"/>
        <rFont val="仿宋"/>
        <family val="3"/>
        <charset val="134"/>
      </rPr>
      <t>相变蓄冷系统</t>
    </r>
    <phoneticPr fontId="4" type="noConversion"/>
  </si>
  <si>
    <r>
      <rPr>
        <sz val="11"/>
        <color theme="1"/>
        <rFont val="仿宋"/>
        <family val="3"/>
        <charset val="134"/>
      </rPr>
      <t>在本研究中，采用实验和计算流体动力学仿真分析了相变蓄冷系统对冷热电三联供系统集成与控制的影响。建立并验证了三维相变材料板和蓄冷槽的模型。本研究选用的相变材料为相变温度为</t>
    </r>
    <r>
      <rPr>
        <sz val="11"/>
        <color theme="1"/>
        <rFont val="Times New Roman"/>
        <family val="1"/>
      </rPr>
      <t>8</t>
    </r>
    <r>
      <rPr>
        <sz val="11"/>
        <color theme="1"/>
        <rFont val="仿宋"/>
        <family val="3"/>
        <charset val="134"/>
      </rPr>
      <t>℃的共晶盐。计算了填充相变材料板的冷储罐的热力学性能，并分析了相变蓄冷系统的能量存储和释放效率。结果表明，相变过程与传热流体流量呈正相关。流量分别为</t>
    </r>
    <r>
      <rPr>
        <sz val="11"/>
        <color theme="1"/>
        <rFont val="Times New Roman"/>
        <family val="1"/>
      </rPr>
      <t>1.2 m³/h</t>
    </r>
    <r>
      <rPr>
        <sz val="11"/>
        <color theme="1"/>
        <rFont val="仿宋"/>
        <family val="3"/>
        <charset val="134"/>
      </rPr>
      <t>、</t>
    </r>
    <r>
      <rPr>
        <sz val="11"/>
        <color theme="1"/>
        <rFont val="Times New Roman"/>
        <family val="1"/>
      </rPr>
      <t>1.6 m³/h</t>
    </r>
    <r>
      <rPr>
        <sz val="11"/>
        <color theme="1"/>
        <rFont val="仿宋"/>
        <family val="3"/>
        <charset val="134"/>
      </rPr>
      <t>和</t>
    </r>
    <r>
      <rPr>
        <sz val="11"/>
        <color theme="1"/>
        <rFont val="Times New Roman"/>
        <family val="1"/>
      </rPr>
      <t>2.0 m³/h</t>
    </r>
    <r>
      <rPr>
        <sz val="11"/>
        <color theme="1"/>
        <rFont val="仿宋"/>
        <family val="3"/>
        <charset val="134"/>
      </rPr>
      <t>的传热流体均能使封装单元内的相变材料在</t>
    </r>
    <r>
      <rPr>
        <sz val="11"/>
        <color theme="1"/>
        <rFont val="Times New Roman"/>
        <family val="1"/>
      </rPr>
      <t>8</t>
    </r>
    <r>
      <rPr>
        <sz val="11"/>
        <color theme="1"/>
        <rFont val="仿宋"/>
        <family val="3"/>
        <charset val="134"/>
      </rPr>
      <t>小时内完全凝固；而熔化过程所需的流量应不低于</t>
    </r>
    <r>
      <rPr>
        <sz val="11"/>
        <color theme="1"/>
        <rFont val="Times New Roman"/>
        <family val="1"/>
      </rPr>
      <t>2.0 m³/h</t>
    </r>
    <r>
      <rPr>
        <sz val="11"/>
        <color theme="1"/>
        <rFont val="仿宋"/>
        <family val="3"/>
        <charset val="134"/>
      </rPr>
      <t>，最高能量存储效率可达</t>
    </r>
    <r>
      <rPr>
        <sz val="11"/>
        <color theme="1"/>
        <rFont val="Times New Roman"/>
        <family val="1"/>
      </rPr>
      <t>72%</t>
    </r>
    <r>
      <rPr>
        <sz val="11"/>
        <color theme="1"/>
        <rFont val="仿宋"/>
        <family val="3"/>
        <charset val="134"/>
      </rPr>
      <t>。综合考虑相变冷却储能系统的热力学性能，建议在蓄冷过程中采用</t>
    </r>
    <r>
      <rPr>
        <sz val="11"/>
        <color theme="1"/>
        <rFont val="Times New Roman"/>
        <family val="1"/>
      </rPr>
      <t>1.6 m³/h</t>
    </r>
    <r>
      <rPr>
        <sz val="11"/>
        <color theme="1"/>
        <rFont val="仿宋"/>
        <family val="3"/>
        <charset val="134"/>
      </rPr>
      <t>的传热流体流量，在释冷过程中采用</t>
    </r>
    <r>
      <rPr>
        <sz val="11"/>
        <color theme="1"/>
        <rFont val="Times New Roman"/>
        <family val="1"/>
      </rPr>
      <t>2.0 m³/h</t>
    </r>
    <r>
      <rPr>
        <sz val="11"/>
        <color theme="1"/>
        <rFont val="仿宋"/>
        <family val="3"/>
        <charset val="134"/>
      </rPr>
      <t>的传热流体流量。</t>
    </r>
    <phoneticPr fontId="4" type="noConversion"/>
  </si>
  <si>
    <r>
      <rPr>
        <sz val="11"/>
        <color rgb="FF000000"/>
        <rFont val="仿宋"/>
        <family val="3"/>
        <charset val="134"/>
      </rPr>
      <t>高温热储存</t>
    </r>
    <r>
      <rPr>
        <sz val="11"/>
        <color rgb="FF000000"/>
        <rFont val="Times New Roman"/>
        <family val="1"/>
      </rPr>
      <t>+Al-Si Alloys</t>
    </r>
    <phoneticPr fontId="4" type="noConversion"/>
  </si>
  <si>
    <r>
      <rPr>
        <sz val="11"/>
        <color theme="1"/>
        <rFont val="仿宋"/>
        <family val="3"/>
        <charset val="134"/>
      </rPr>
      <t>以</t>
    </r>
    <r>
      <rPr>
        <sz val="11"/>
        <color theme="1"/>
        <rFont val="Times New Roman"/>
        <family val="1"/>
      </rPr>
      <t>Al</t>
    </r>
    <r>
      <rPr>
        <sz val="11"/>
        <color theme="1"/>
        <rFont val="仿宋"/>
        <family val="3"/>
        <charset val="134"/>
      </rPr>
      <t>粉、</t>
    </r>
    <r>
      <rPr>
        <sz val="11"/>
        <color theme="1"/>
        <rFont val="Times New Roman"/>
        <family val="1"/>
      </rPr>
      <t>Al2O3</t>
    </r>
    <r>
      <rPr>
        <sz val="11"/>
        <color theme="1"/>
        <rFont val="仿宋"/>
        <family val="3"/>
        <charset val="134"/>
      </rPr>
      <t>粉为原料，</t>
    </r>
    <r>
      <rPr>
        <sz val="11"/>
        <color theme="1"/>
        <rFont val="Times New Roman"/>
        <family val="1"/>
      </rPr>
      <t>SiO2</t>
    </r>
    <r>
      <rPr>
        <sz val="11"/>
        <color theme="1"/>
        <rFont val="仿宋"/>
        <family val="3"/>
        <charset val="134"/>
      </rPr>
      <t>、</t>
    </r>
    <r>
      <rPr>
        <sz val="11"/>
        <color theme="1"/>
        <rFont val="Times New Roman"/>
        <family val="1"/>
      </rPr>
      <t>MgO</t>
    </r>
    <r>
      <rPr>
        <sz val="11"/>
        <color theme="1"/>
        <rFont val="仿宋"/>
        <family val="3"/>
        <charset val="134"/>
      </rPr>
      <t>为烧结助剂，采用冷压烧结法制备了不同</t>
    </r>
    <r>
      <rPr>
        <sz val="11"/>
        <color theme="1"/>
        <rFont val="Times New Roman"/>
        <family val="1"/>
      </rPr>
      <t>SiO2</t>
    </r>
    <r>
      <rPr>
        <sz val="11"/>
        <color theme="1"/>
        <rFont val="仿宋"/>
        <family val="3"/>
        <charset val="134"/>
      </rPr>
      <t>和</t>
    </r>
    <r>
      <rPr>
        <sz val="11"/>
        <color theme="1"/>
        <rFont val="Times New Roman"/>
        <family val="1"/>
      </rPr>
      <t>MgO</t>
    </r>
    <r>
      <rPr>
        <sz val="11"/>
        <color theme="1"/>
        <rFont val="仿宋"/>
        <family val="3"/>
        <charset val="134"/>
      </rPr>
      <t>含量的</t>
    </r>
    <r>
      <rPr>
        <sz val="11"/>
        <color theme="1"/>
        <rFont val="Times New Roman"/>
        <family val="1"/>
      </rPr>
      <t>Al/Al2O3</t>
    </r>
    <r>
      <rPr>
        <sz val="11"/>
        <color theme="1"/>
        <rFont val="仿宋"/>
        <family val="3"/>
        <charset val="134"/>
      </rPr>
      <t>复合材料。测试了复合材料的相变潜热、热导率和弯曲强度，观察并分析了复合材料的显微组织以及与</t>
    </r>
    <r>
      <rPr>
        <sz val="11"/>
        <color theme="1"/>
        <rFont val="Times New Roman"/>
        <family val="1"/>
      </rPr>
      <t>Al-12wt%Si</t>
    </r>
    <r>
      <rPr>
        <sz val="11"/>
        <color theme="1"/>
        <rFont val="仿宋"/>
        <family val="3"/>
        <charset val="134"/>
      </rPr>
      <t>合金的相容性，探讨了它的热学性能、力学性能及相容性与组织的关系。结果表明：随着</t>
    </r>
    <r>
      <rPr>
        <sz val="11"/>
        <color theme="1"/>
        <rFont val="Times New Roman"/>
        <family val="1"/>
      </rPr>
      <t>SiO2</t>
    </r>
    <r>
      <rPr>
        <sz val="11"/>
        <color theme="1"/>
        <rFont val="仿宋"/>
        <family val="3"/>
        <charset val="134"/>
      </rPr>
      <t>含量的逐渐增加和</t>
    </r>
    <r>
      <rPr>
        <sz val="11"/>
        <color theme="1"/>
        <rFont val="Times New Roman"/>
        <family val="1"/>
      </rPr>
      <t>MgO</t>
    </r>
    <r>
      <rPr>
        <sz val="11"/>
        <color theme="1"/>
        <rFont val="仿宋"/>
        <family val="3"/>
        <charset val="134"/>
      </rPr>
      <t>含量的逐渐减少，复合材料的综合性能呈现出先增大后降低的变化趋势，当</t>
    </r>
    <r>
      <rPr>
        <sz val="11"/>
        <color theme="1"/>
        <rFont val="Times New Roman"/>
        <family val="1"/>
      </rPr>
      <t>SiO2</t>
    </r>
    <r>
      <rPr>
        <sz val="11"/>
        <color theme="1"/>
        <rFont val="仿宋"/>
        <family val="3"/>
        <charset val="134"/>
      </rPr>
      <t>和</t>
    </r>
    <r>
      <rPr>
        <sz val="11"/>
        <color theme="1"/>
        <rFont val="Times New Roman"/>
        <family val="1"/>
      </rPr>
      <t>MgO</t>
    </r>
    <r>
      <rPr>
        <sz val="11"/>
        <color theme="1"/>
        <rFont val="仿宋"/>
        <family val="3"/>
        <charset val="134"/>
      </rPr>
      <t>含量均为</t>
    </r>
    <r>
      <rPr>
        <sz val="11"/>
        <color theme="1"/>
        <rFont val="Times New Roman"/>
        <family val="1"/>
      </rPr>
      <t>1%</t>
    </r>
    <r>
      <rPr>
        <sz val="11"/>
        <color theme="1"/>
        <rFont val="仿宋"/>
        <family val="3"/>
        <charset val="134"/>
      </rPr>
      <t>时，复合材料的综合性能最好，其弯曲强度为</t>
    </r>
    <r>
      <rPr>
        <sz val="11"/>
        <color theme="1"/>
        <rFont val="Times New Roman"/>
        <family val="1"/>
      </rPr>
      <t>79.645MPa</t>
    </r>
    <r>
      <rPr>
        <sz val="11"/>
        <color theme="1"/>
        <rFont val="仿宋"/>
        <family val="3"/>
        <charset val="134"/>
      </rPr>
      <t>，热导率为</t>
    </r>
    <r>
      <rPr>
        <sz val="11"/>
        <color theme="1"/>
        <rFont val="Times New Roman"/>
        <family val="1"/>
      </rPr>
      <t>23.903W/m·K</t>
    </r>
    <r>
      <rPr>
        <sz val="11"/>
        <color theme="1"/>
        <rFont val="仿宋"/>
        <family val="3"/>
        <charset val="134"/>
      </rPr>
      <t>，潜热值为</t>
    </r>
    <r>
      <rPr>
        <sz val="11"/>
        <color theme="1"/>
        <rFont val="Times New Roman"/>
        <family val="1"/>
      </rPr>
      <t>93.61J/g</t>
    </r>
    <r>
      <rPr>
        <sz val="11"/>
        <color theme="1"/>
        <rFont val="仿宋"/>
        <family val="3"/>
        <charset val="134"/>
      </rPr>
      <t>；在相容性实验中，随着热循环次数的增加，</t>
    </r>
    <r>
      <rPr>
        <sz val="11"/>
        <color theme="1"/>
        <rFont val="Times New Roman"/>
        <family val="1"/>
      </rPr>
      <t>Si</t>
    </r>
    <r>
      <rPr>
        <sz val="11"/>
        <color theme="1"/>
        <rFont val="仿宋"/>
        <family val="3"/>
        <charset val="134"/>
      </rPr>
      <t>原子在复合材料中的扩散距离呈现出先增大后保持不变的变化趋势，扩散距离保持在</t>
    </r>
    <r>
      <rPr>
        <sz val="11"/>
        <color theme="1"/>
        <rFont val="Times New Roman"/>
        <family val="1"/>
      </rPr>
      <t>150µm</t>
    </r>
    <r>
      <rPr>
        <sz val="11"/>
        <color theme="1"/>
        <rFont val="仿宋"/>
        <family val="3"/>
        <charset val="134"/>
      </rPr>
      <t>左右，相容性较好。</t>
    </r>
  </si>
  <si>
    <r>
      <rPr>
        <sz val="11"/>
        <color rgb="FF000000"/>
        <rFont val="仿宋"/>
        <family val="3"/>
        <charset val="134"/>
      </rPr>
      <t>传热</t>
    </r>
    <phoneticPr fontId="4" type="noConversion"/>
  </si>
  <si>
    <r>
      <rPr>
        <sz val="11"/>
        <color rgb="FF000000"/>
        <rFont val="仿宋"/>
        <family val="3"/>
        <charset val="134"/>
      </rPr>
      <t>高地热隧道岩石热水场</t>
    </r>
    <r>
      <rPr>
        <sz val="11"/>
        <color rgb="FF000000"/>
        <rFont val="Times New Roman"/>
        <family val="1"/>
      </rPr>
      <t>+</t>
    </r>
    <r>
      <rPr>
        <sz val="11"/>
        <color rgb="FF000000"/>
        <rFont val="仿宋"/>
        <family val="3"/>
        <charset val="134"/>
      </rPr>
      <t>等效热导率</t>
    </r>
    <phoneticPr fontId="4" type="noConversion"/>
  </si>
  <si>
    <r>
      <rPr>
        <sz val="11"/>
        <color theme="1"/>
        <rFont val="仿宋"/>
        <family val="3"/>
        <charset val="134"/>
      </rPr>
      <t>高地热富水地区隧道在修建期间通常会遇到热损伤和渗流水问题，了解隧道围岩渗流与传热的相互作用是隧道安全修建和环境保护的重要前提。该研究采用离散裂隙网络法建立隧道施工裂隙岩体模型，数值探究裂隙网络几何特征及地质因素对岩石热水场的影响。通过设计正交试验和正交算例分析，研究多因素综合作用下岩石等效热导率（</t>
    </r>
    <r>
      <rPr>
        <sz val="11"/>
        <color theme="1"/>
        <rFont val="Times New Roman"/>
        <family val="1"/>
      </rPr>
      <t>ETC</t>
    </r>
    <r>
      <rPr>
        <sz val="11"/>
        <color theme="1"/>
        <rFont val="仿宋"/>
        <family val="3"/>
        <charset val="134"/>
      </rPr>
      <t>）的变化情况。各影响因素对</t>
    </r>
    <r>
      <rPr>
        <sz val="11"/>
        <color theme="1"/>
        <rFont val="Times New Roman"/>
        <family val="1"/>
      </rPr>
      <t>ETC</t>
    </r>
    <r>
      <rPr>
        <sz val="11"/>
        <color theme="1"/>
        <rFont val="仿宋"/>
        <family val="3"/>
        <charset val="134"/>
      </rPr>
      <t>的影响优先顺序为：裂隙倾角、裂隙强度、水温、水头、裂隙粗糙度、裂隙开度，各因素对</t>
    </r>
    <r>
      <rPr>
        <sz val="11"/>
        <color theme="1"/>
        <rFont val="Times New Roman"/>
        <family val="1"/>
      </rPr>
      <t>ETC</t>
    </r>
    <r>
      <rPr>
        <sz val="11"/>
        <color theme="1"/>
        <rFont val="仿宋"/>
        <family val="3"/>
        <charset val="134"/>
      </rPr>
      <t>的加权贡献率分别为</t>
    </r>
    <r>
      <rPr>
        <sz val="11"/>
        <color theme="1"/>
        <rFont val="Times New Roman"/>
        <family val="1"/>
      </rPr>
      <t>30.6%</t>
    </r>
    <r>
      <rPr>
        <sz val="11"/>
        <color theme="1"/>
        <rFont val="仿宋"/>
        <family val="3"/>
        <charset val="134"/>
      </rPr>
      <t>、</t>
    </r>
    <r>
      <rPr>
        <sz val="11"/>
        <color theme="1"/>
        <rFont val="Times New Roman"/>
        <family val="1"/>
      </rPr>
      <t>24%</t>
    </r>
    <r>
      <rPr>
        <sz val="11"/>
        <color theme="1"/>
        <rFont val="仿宋"/>
        <family val="3"/>
        <charset val="134"/>
      </rPr>
      <t>、</t>
    </r>
    <r>
      <rPr>
        <sz val="11"/>
        <color theme="1"/>
        <rFont val="Times New Roman"/>
        <family val="1"/>
      </rPr>
      <t>18.5%</t>
    </r>
    <r>
      <rPr>
        <sz val="11"/>
        <color theme="1"/>
        <rFont val="仿宋"/>
        <family val="3"/>
        <charset val="134"/>
      </rPr>
      <t>、</t>
    </r>
    <r>
      <rPr>
        <sz val="11"/>
        <color theme="1"/>
        <rFont val="Times New Roman"/>
        <family val="1"/>
      </rPr>
      <t>15.5%</t>
    </r>
    <r>
      <rPr>
        <sz val="11"/>
        <color theme="1"/>
        <rFont val="仿宋"/>
        <family val="3"/>
        <charset val="134"/>
      </rPr>
      <t>、</t>
    </r>
    <r>
      <rPr>
        <sz val="11"/>
        <color theme="1"/>
        <rFont val="Times New Roman"/>
        <family val="1"/>
      </rPr>
      <t>6%</t>
    </r>
    <r>
      <rPr>
        <sz val="11"/>
        <color theme="1"/>
        <rFont val="仿宋"/>
        <family val="3"/>
        <charset val="134"/>
      </rPr>
      <t>和</t>
    </r>
    <r>
      <rPr>
        <sz val="11"/>
        <color theme="1"/>
        <rFont val="Times New Roman"/>
        <family val="1"/>
      </rPr>
      <t>5.3%</t>
    </r>
    <r>
      <rPr>
        <sz val="11"/>
        <color theme="1"/>
        <rFont val="仿宋"/>
        <family val="3"/>
        <charset val="134"/>
      </rPr>
      <t>。最后提出了包含所有因素的等效热导率确定公式。研究结果可为高地热隧道施工期围岩传热量化提供参考和指导。</t>
    </r>
    <phoneticPr fontId="4" type="noConversion"/>
  </si>
  <si>
    <r>
      <rPr>
        <sz val="11"/>
        <color rgb="FF000000"/>
        <rFont val="仿宋"/>
        <family val="3"/>
        <charset val="134"/>
      </rPr>
      <t>冷凝器</t>
    </r>
    <r>
      <rPr>
        <sz val="11"/>
        <color rgb="FF000000"/>
        <rFont val="Times New Roman"/>
        <family val="1"/>
      </rPr>
      <t>+</t>
    </r>
    <r>
      <rPr>
        <sz val="11"/>
        <color rgb="FF000000"/>
        <rFont val="仿宋"/>
        <family val="3"/>
        <charset val="134"/>
      </rPr>
      <t>传热工质</t>
    </r>
    <r>
      <rPr>
        <sz val="11"/>
        <color rgb="FF000000"/>
        <rFont val="Times New Roman"/>
        <family val="1"/>
      </rPr>
      <t>+R245fa</t>
    </r>
    <r>
      <rPr>
        <sz val="11"/>
        <color rgb="FF000000"/>
        <rFont val="仿宋"/>
        <family val="3"/>
        <charset val="134"/>
      </rPr>
      <t>在</t>
    </r>
    <r>
      <rPr>
        <sz val="11"/>
        <color rgb="FF000000"/>
        <rFont val="Times New Roman"/>
        <family val="1"/>
      </rPr>
      <t>40~110°C</t>
    </r>
    <r>
      <rPr>
        <sz val="11"/>
        <color rgb="FF000000"/>
        <rFont val="仿宋"/>
        <family val="3"/>
        <charset val="134"/>
      </rPr>
      <t>区间的冷凝传热及压降特性</t>
    </r>
    <phoneticPr fontId="4" type="noConversion"/>
  </si>
  <si>
    <r>
      <rPr>
        <sz val="11"/>
        <color theme="1"/>
        <rFont val="仿宋"/>
        <family val="3"/>
        <charset val="134"/>
      </rPr>
      <t>高温热泵技术的进步对实现全球碳中和目标至关重要，其中工质的传热与流动特性是冷凝器高效设计的关键。然而，有机工质高温冷凝研究匮乏，亟需建立精确的传热与流动特性关联式。本研究针对</t>
    </r>
    <r>
      <rPr>
        <sz val="11"/>
        <color theme="1"/>
        <rFont val="Times New Roman"/>
        <family val="1"/>
      </rPr>
      <t>R245fa</t>
    </r>
    <r>
      <rPr>
        <sz val="11"/>
        <color theme="1"/>
        <rFont val="仿宋"/>
        <family val="3"/>
        <charset val="134"/>
      </rPr>
      <t>在</t>
    </r>
    <r>
      <rPr>
        <sz val="11"/>
        <color theme="1"/>
        <rFont val="Times New Roman"/>
        <family val="1"/>
      </rPr>
      <t>9 mm</t>
    </r>
    <r>
      <rPr>
        <sz val="11"/>
        <color theme="1"/>
        <rFont val="仿宋"/>
        <family val="3"/>
        <charset val="134"/>
      </rPr>
      <t>内径光管内的饱和温度</t>
    </r>
    <r>
      <rPr>
        <sz val="11"/>
        <color theme="1"/>
        <rFont val="Times New Roman"/>
        <family val="1"/>
      </rPr>
      <t>40~110°C</t>
    </r>
    <r>
      <rPr>
        <sz val="11"/>
        <color theme="1"/>
        <rFont val="仿宋"/>
        <family val="3"/>
        <charset val="134"/>
      </rPr>
      <t>区间的冷凝传热及压降特性开展实验研究，通过敏感性分析揭示了高</t>
    </r>
    <r>
      <rPr>
        <sz val="11"/>
        <color theme="1"/>
        <rFont val="Times New Roman"/>
        <family val="1"/>
      </rPr>
      <t>/</t>
    </r>
    <r>
      <rPr>
        <sz val="11"/>
        <color theme="1"/>
        <rFont val="仿宋"/>
        <family val="3"/>
        <charset val="134"/>
      </rPr>
      <t>低温段冷凝特性的差异并阐明其影响机理。基于实验数据系统评估了现有关联式的预测精度，进而依据重要性因子分析结果对雷诺数及流型边界判据进行修正，最终构建了耦合</t>
    </r>
    <r>
      <rPr>
        <sz val="11"/>
        <color theme="1"/>
        <rFont val="Times New Roman"/>
        <family val="1"/>
      </rPr>
      <t>R245fa</t>
    </r>
    <r>
      <rPr>
        <sz val="11"/>
        <color theme="1"/>
        <rFont val="仿宋"/>
        <family val="3"/>
        <charset val="134"/>
      </rPr>
      <t>高温冷凝特性的新关联式。结果表明：新关联式使传热系数预测偏差率由</t>
    </r>
    <r>
      <rPr>
        <sz val="11"/>
        <color theme="1"/>
        <rFont val="Times New Roman"/>
        <family val="1"/>
      </rPr>
      <t>17.6%</t>
    </r>
    <r>
      <rPr>
        <sz val="11"/>
        <color theme="1"/>
        <rFont val="仿宋"/>
        <family val="3"/>
        <charset val="134"/>
      </rPr>
      <t>降至</t>
    </r>
    <r>
      <rPr>
        <sz val="11"/>
        <color theme="1"/>
        <rFont val="Times New Roman"/>
        <family val="1"/>
      </rPr>
      <t>7.23%</t>
    </r>
    <r>
      <rPr>
        <sz val="11"/>
        <color theme="1"/>
        <rFont val="仿宋"/>
        <family val="3"/>
        <charset val="134"/>
      </rPr>
      <t>，摩擦压降梯度预测偏差率由</t>
    </r>
    <r>
      <rPr>
        <sz val="11"/>
        <color theme="1"/>
        <rFont val="Times New Roman"/>
        <family val="1"/>
      </rPr>
      <t>15.1%</t>
    </r>
    <r>
      <rPr>
        <sz val="11"/>
        <color theme="1"/>
        <rFont val="仿宋"/>
        <family val="3"/>
        <charset val="134"/>
      </rPr>
      <t>降至</t>
    </r>
    <r>
      <rPr>
        <sz val="11"/>
        <color theme="1"/>
        <rFont val="Times New Roman"/>
        <family val="1"/>
      </rPr>
      <t>7.51%</t>
    </r>
    <r>
      <rPr>
        <sz val="11"/>
        <color theme="1"/>
        <rFont val="仿宋"/>
        <family val="3"/>
        <charset val="134"/>
      </rPr>
      <t>。利用该模型对</t>
    </r>
    <r>
      <rPr>
        <sz val="11"/>
        <color theme="1"/>
        <rFont val="Times New Roman"/>
        <family val="1"/>
      </rPr>
      <t>14</t>
    </r>
    <r>
      <rPr>
        <sz val="11"/>
        <color theme="1"/>
        <rFont val="仿宋"/>
        <family val="3"/>
        <charset val="134"/>
      </rPr>
      <t>种工质的</t>
    </r>
    <r>
      <rPr>
        <sz val="11"/>
        <color theme="1"/>
        <rFont val="Times New Roman"/>
        <family val="1"/>
      </rPr>
      <t>877</t>
    </r>
    <r>
      <rPr>
        <sz val="11"/>
        <color theme="1"/>
        <rFont val="仿宋"/>
        <family val="3"/>
        <charset val="134"/>
      </rPr>
      <t>个实验数据进行验证，传热系数预测偏差率由</t>
    </r>
    <r>
      <rPr>
        <sz val="11"/>
        <color theme="1"/>
        <rFont val="Times New Roman"/>
        <family val="1"/>
      </rPr>
      <t>18.85%</t>
    </r>
    <r>
      <rPr>
        <sz val="11"/>
        <color theme="1"/>
        <rFont val="仿宋"/>
        <family val="3"/>
        <charset val="134"/>
      </rPr>
      <t>降至</t>
    </r>
    <r>
      <rPr>
        <sz val="11"/>
        <color theme="1"/>
        <rFont val="Times New Roman"/>
        <family val="1"/>
      </rPr>
      <t>10.65%</t>
    </r>
    <r>
      <rPr>
        <sz val="11"/>
        <color theme="1"/>
        <rFont val="仿宋"/>
        <family val="3"/>
        <charset val="134"/>
      </rPr>
      <t>，显著提升了关联式的精度与普适性。</t>
    </r>
    <phoneticPr fontId="4" type="noConversion"/>
  </si>
  <si>
    <r>
      <rPr>
        <sz val="11"/>
        <color rgb="FF000000"/>
        <rFont val="仿宋"/>
        <family val="3"/>
        <charset val="134"/>
      </rPr>
      <t>高位集水自然通风湿式冷却塔（</t>
    </r>
    <r>
      <rPr>
        <sz val="11"/>
        <color rgb="FF000000"/>
        <rFont val="Times New Roman"/>
        <family val="1"/>
      </rPr>
      <t>HNDWCTs</t>
    </r>
    <r>
      <rPr>
        <sz val="11"/>
        <color rgb="FF000000"/>
        <rFont val="仿宋"/>
        <family val="3"/>
        <charset val="134"/>
      </rPr>
      <t>）对流与蒸发传热过程</t>
    </r>
    <r>
      <rPr>
        <sz val="11"/>
        <color rgb="FF000000"/>
        <rFont val="Times New Roman"/>
        <family val="1"/>
      </rPr>
      <t>+</t>
    </r>
    <r>
      <rPr>
        <sz val="11"/>
        <color rgb="FF000000"/>
        <rFont val="仿宋"/>
        <family val="3"/>
        <charset val="134"/>
      </rPr>
      <t>侧风影响</t>
    </r>
    <phoneticPr fontId="4" type="noConversion"/>
  </si>
  <si>
    <r>
      <rPr>
        <sz val="11"/>
        <color theme="1"/>
        <rFont val="仿宋"/>
        <family val="3"/>
        <charset val="134"/>
      </rPr>
      <t>高位集水自然通风湿式冷却塔（</t>
    </r>
    <r>
      <rPr>
        <sz val="11"/>
        <color theme="1"/>
        <rFont val="Times New Roman"/>
        <family val="1"/>
      </rPr>
      <t>HNDWCTs</t>
    </r>
    <r>
      <rPr>
        <sz val="11"/>
        <color theme="1"/>
        <rFont val="仿宋"/>
        <family val="3"/>
        <charset val="134"/>
      </rPr>
      <t>）广泛应用于超大型火电与核电机组，但关于侧风影响的研究仍处于探索阶段。本文聚焦于填料区，系统分析了不同侧风风速（</t>
    </r>
    <r>
      <rPr>
        <sz val="11"/>
        <color theme="1"/>
        <rFont val="Times New Roman"/>
        <family val="1"/>
      </rPr>
      <t>1-18 m/s</t>
    </r>
    <r>
      <rPr>
        <sz val="11"/>
        <color theme="1"/>
        <rFont val="仿宋"/>
        <family val="3"/>
        <charset val="134"/>
      </rPr>
      <t>）下冷却塔内对流与蒸发传热过程的变化规律。研究表明，蒸发传热贡献率达</t>
    </r>
    <r>
      <rPr>
        <sz val="11"/>
        <color theme="1"/>
        <rFont val="Times New Roman"/>
        <family val="1"/>
      </rPr>
      <t>90%</t>
    </r>
    <r>
      <rPr>
        <sz val="11"/>
        <color theme="1"/>
        <rFont val="仿宋"/>
        <family val="3"/>
        <charset val="134"/>
      </rPr>
      <t>，在冷却塔热力性能中占据主导地位，因此重点探讨了侧风对高位集水自然通风湿式冷却塔蒸发传质的影响机理。研究发现：低风速条件下高湿度区形成的</t>
    </r>
    <r>
      <rPr>
        <sz val="11"/>
        <color theme="1"/>
        <rFont val="Times New Roman"/>
        <family val="1"/>
      </rPr>
      <t>"</t>
    </r>
    <r>
      <rPr>
        <sz val="11"/>
        <color theme="1"/>
        <rFont val="仿宋"/>
        <family val="3"/>
        <charset val="134"/>
      </rPr>
      <t>自回流</t>
    </r>
    <r>
      <rPr>
        <sz val="11"/>
        <color theme="1"/>
        <rFont val="Times New Roman"/>
        <family val="1"/>
      </rPr>
      <t>"</t>
    </r>
    <r>
      <rPr>
        <sz val="11"/>
        <color theme="1"/>
        <rFont val="仿宋"/>
        <family val="3"/>
        <charset val="134"/>
      </rPr>
      <t>现象是产生低传质驱动力区的根本原因；当风速超过</t>
    </r>
    <r>
      <rPr>
        <sz val="11"/>
        <color theme="1"/>
        <rFont val="Times New Roman"/>
        <family val="1"/>
      </rPr>
      <t>9 m/s</t>
    </r>
    <r>
      <rPr>
        <sz val="11"/>
        <color theme="1"/>
        <rFont val="仿宋"/>
        <family val="3"/>
        <charset val="134"/>
      </rPr>
      <t>时，</t>
    </r>
    <r>
      <rPr>
        <sz val="11"/>
        <color theme="1"/>
        <rFont val="Times New Roman"/>
        <family val="1"/>
      </rPr>
      <t>"</t>
    </r>
    <r>
      <rPr>
        <sz val="11"/>
        <color theme="1"/>
        <rFont val="仿宋"/>
        <family val="3"/>
        <charset val="134"/>
      </rPr>
      <t>高湿度回流</t>
    </r>
    <r>
      <rPr>
        <sz val="11"/>
        <color theme="1"/>
        <rFont val="Times New Roman"/>
        <family val="1"/>
      </rPr>
      <t>"</t>
    </r>
    <r>
      <rPr>
        <sz val="11"/>
        <color theme="1"/>
        <rFont val="仿宋"/>
        <family val="3"/>
        <charset val="134"/>
      </rPr>
      <t>会向</t>
    </r>
    <r>
      <rPr>
        <sz val="11"/>
        <color theme="1"/>
        <rFont val="Times New Roman"/>
        <family val="1"/>
      </rPr>
      <t>"</t>
    </r>
    <r>
      <rPr>
        <sz val="11"/>
        <color theme="1"/>
        <rFont val="仿宋"/>
        <family val="3"/>
        <charset val="134"/>
      </rPr>
      <t>低湿度回流</t>
    </r>
    <r>
      <rPr>
        <sz val="11"/>
        <color theme="1"/>
        <rFont val="Times New Roman"/>
        <family val="1"/>
      </rPr>
      <t>"</t>
    </r>
    <r>
      <rPr>
        <sz val="11"/>
        <color theme="1"/>
        <rFont val="仿宋"/>
        <family val="3"/>
        <charset val="134"/>
      </rPr>
      <t>转变，促使局部传质驱动力回升，从而强化蒸发传质过程。这种转变有效缓解了侧风的负面影响，使得蒸发传质换热量降幅稳定在</t>
    </r>
    <r>
      <rPr>
        <sz val="11"/>
        <color theme="1"/>
        <rFont val="Times New Roman"/>
        <family val="1"/>
      </rPr>
      <t>60%</t>
    </r>
    <r>
      <rPr>
        <sz val="11"/>
        <color theme="1"/>
        <rFont val="仿宋"/>
        <family val="3"/>
        <charset val="134"/>
      </rPr>
      <t>左右。</t>
    </r>
    <phoneticPr fontId="4" type="noConversion"/>
  </si>
  <si>
    <r>
      <t>SCO2</t>
    </r>
    <r>
      <rPr>
        <sz val="11"/>
        <color rgb="FF000000"/>
        <rFont val="仿宋"/>
        <family val="3"/>
        <charset val="134"/>
      </rPr>
      <t>自然循环实验系统传热特性</t>
    </r>
    <phoneticPr fontId="4" type="noConversion"/>
  </si>
  <si>
    <r>
      <rPr>
        <sz val="11"/>
        <color theme="1"/>
        <rFont val="仿宋"/>
        <family val="3"/>
        <charset val="134"/>
      </rPr>
      <t>设计并搭建了</t>
    </r>
    <r>
      <rPr>
        <sz val="11"/>
        <color theme="1"/>
        <rFont val="Times New Roman"/>
        <family val="1"/>
      </rPr>
      <t>SCO2</t>
    </r>
    <r>
      <rPr>
        <sz val="11"/>
        <color theme="1"/>
        <rFont val="仿宋"/>
        <family val="3"/>
        <charset val="134"/>
      </rPr>
      <t>自然循环实验系统，基于实验系统分析了关键运行参数对传热特性的影响。实验观察到了正常传热工况和传热恶化工况，详细分析了各实验参数对传热的影响规律。研究结果表明，在实验工况范围内，当入口温度高于拟临界温度时，</t>
    </r>
    <r>
      <rPr>
        <sz val="11"/>
        <color theme="1"/>
        <rFont val="Times New Roman"/>
        <family val="1"/>
      </rPr>
      <t>SCO2</t>
    </r>
    <r>
      <rPr>
        <sz val="11"/>
        <color theme="1"/>
        <rFont val="仿宋"/>
        <family val="3"/>
        <charset val="134"/>
      </rPr>
      <t>传热过程更容易发生恶化现象。基于无量纲</t>
    </r>
    <r>
      <rPr>
        <sz val="11"/>
        <color theme="1"/>
        <rFont val="Times New Roman"/>
        <family val="1"/>
      </rPr>
      <t>Bo</t>
    </r>
    <r>
      <rPr>
        <sz val="11"/>
        <color theme="1"/>
        <rFont val="仿宋"/>
        <family val="3"/>
        <charset val="134"/>
      </rPr>
      <t>数分析了浮升力对传热的影响机制，并讨论了其在自然循环条件下的适应性。提出了一种改进后的</t>
    </r>
    <r>
      <rPr>
        <sz val="11"/>
        <color theme="1"/>
        <rFont val="Times New Roman"/>
        <family val="1"/>
      </rPr>
      <t>Bo adv</t>
    </r>
    <r>
      <rPr>
        <sz val="11"/>
        <color theme="1"/>
        <rFont val="仿宋"/>
        <family val="3"/>
        <charset val="134"/>
      </rPr>
      <t>数能够准确反映传热恶化的发生和传热恢复。开发了适应于自然循环条件下</t>
    </r>
    <r>
      <rPr>
        <sz val="11"/>
        <color theme="1"/>
        <rFont val="Times New Roman"/>
        <family val="1"/>
      </rPr>
      <t>SCO2</t>
    </r>
    <r>
      <rPr>
        <sz val="11"/>
        <color theme="1"/>
        <rFont val="仿宋"/>
        <family val="3"/>
        <charset val="134"/>
      </rPr>
      <t>传热预测关联式，新的传热预测关联式准确度更高。在正常传热工况下误差在</t>
    </r>
    <r>
      <rPr>
        <sz val="11"/>
        <color theme="1"/>
        <rFont val="Times New Roman"/>
        <family val="1"/>
      </rPr>
      <t>±20%</t>
    </r>
    <r>
      <rPr>
        <sz val="11"/>
        <color theme="1"/>
        <rFont val="仿宋"/>
        <family val="3"/>
        <charset val="134"/>
      </rPr>
      <t>范围内的数据点为</t>
    </r>
    <r>
      <rPr>
        <sz val="11"/>
        <color theme="1"/>
        <rFont val="Times New Roman"/>
        <family val="1"/>
      </rPr>
      <t>98.31%</t>
    </r>
    <r>
      <rPr>
        <sz val="11"/>
        <color theme="1"/>
        <rFont val="仿宋"/>
        <family val="3"/>
        <charset val="134"/>
      </rPr>
      <t>，在恶化工况下</t>
    </r>
    <r>
      <rPr>
        <sz val="11"/>
        <color theme="1"/>
        <rFont val="Times New Roman"/>
        <family val="1"/>
      </rPr>
      <t>76.58%</t>
    </r>
    <r>
      <rPr>
        <sz val="11"/>
        <color theme="1"/>
        <rFont val="仿宋"/>
        <family val="3"/>
        <charset val="134"/>
      </rPr>
      <t>的实验数据误差保持在</t>
    </r>
    <r>
      <rPr>
        <sz val="11"/>
        <color theme="1"/>
        <rFont val="Times New Roman"/>
        <family val="1"/>
      </rPr>
      <t>±20%</t>
    </r>
    <r>
      <rPr>
        <sz val="11"/>
        <color theme="1"/>
        <rFont val="仿宋"/>
        <family val="3"/>
        <charset val="134"/>
      </rPr>
      <t>的范围内。</t>
    </r>
    <phoneticPr fontId="4" type="noConversion"/>
  </si>
  <si>
    <r>
      <rPr>
        <sz val="11"/>
        <color rgb="FF000000"/>
        <rFont val="仿宋"/>
        <family val="3"/>
        <charset val="134"/>
      </rPr>
      <t>热力学</t>
    </r>
    <r>
      <rPr>
        <sz val="11"/>
        <color rgb="FF000000"/>
        <rFont val="Times New Roman"/>
        <family val="1"/>
      </rPr>
      <t>+</t>
    </r>
    <r>
      <rPr>
        <sz val="11"/>
        <color rgb="FF000000"/>
        <rFont val="仿宋"/>
        <family val="3"/>
        <charset val="134"/>
      </rPr>
      <t>传热</t>
    </r>
    <phoneticPr fontId="4" type="noConversion"/>
  </si>
  <si>
    <r>
      <rPr>
        <sz val="11"/>
        <color rgb="FF000000"/>
        <rFont val="仿宋"/>
        <family val="3"/>
        <charset val="134"/>
      </rPr>
      <t>太阳能辅助热泵耦合矿井充填体季节性蓄热系统（</t>
    </r>
    <r>
      <rPr>
        <sz val="11"/>
        <color rgb="FF000000"/>
        <rFont val="Times New Roman"/>
        <family val="1"/>
      </rPr>
      <t>SAHP-MBBHSs</t>
    </r>
    <r>
      <rPr>
        <sz val="11"/>
        <color rgb="FF000000"/>
        <rFont val="仿宋"/>
        <family val="3"/>
        <charset val="134"/>
      </rPr>
      <t>）</t>
    </r>
  </si>
  <si>
    <r>
      <rPr>
        <sz val="11"/>
        <color theme="1"/>
        <rFont val="仿宋"/>
        <family val="3"/>
        <charset val="134"/>
      </rPr>
      <t>矿床开采形成的采空区促进了地下空间季节性储能技术的发展。目前有关充填体埋管换热器的模拟都围绕地热的开采，而且假设换热流体的进口温度和蓄</t>
    </r>
    <r>
      <rPr>
        <sz val="11"/>
        <color theme="1"/>
        <rFont val="Times New Roman"/>
        <family val="1"/>
      </rPr>
      <t>/</t>
    </r>
    <r>
      <rPr>
        <sz val="11"/>
        <color theme="1"/>
        <rFont val="仿宋"/>
        <family val="3"/>
        <charset val="134"/>
      </rPr>
      <t>释热时间等条件为恒定。但是在现实情况下，矿井充填埋管换热器的蓄</t>
    </r>
    <r>
      <rPr>
        <sz val="11"/>
        <color theme="1"/>
        <rFont val="Times New Roman"/>
        <family val="1"/>
      </rPr>
      <t>/</t>
    </r>
    <r>
      <rPr>
        <sz val="11"/>
        <color theme="1"/>
        <rFont val="仿宋"/>
        <family val="3"/>
        <charset val="134"/>
      </rPr>
      <t>释热特性受到天气条件、地面设备和建筑供暖需求等诸多因素的影响。因此，本文利用实验测试验证了充填体埋管换热器的准确性和合理性，并借助</t>
    </r>
    <r>
      <rPr>
        <sz val="11"/>
        <color theme="1"/>
        <rFont val="Times New Roman"/>
        <family val="1"/>
      </rPr>
      <t>TRNSYS</t>
    </r>
    <r>
      <rPr>
        <sz val="11"/>
        <color theme="1"/>
        <rFont val="仿宋"/>
        <family val="3"/>
        <charset val="134"/>
      </rPr>
      <t>模拟软件构建太阳能辅助热泵耦合矿井充填体季节性蓄热系统（</t>
    </r>
    <r>
      <rPr>
        <sz val="11"/>
        <color theme="1"/>
        <rFont val="Times New Roman"/>
        <family val="1"/>
      </rPr>
      <t>SAHP-MBBHSs</t>
    </r>
    <r>
      <rPr>
        <sz val="11"/>
        <color theme="1"/>
        <rFont val="仿宋"/>
        <family val="3"/>
        <charset val="134"/>
      </rPr>
      <t>）。考虑多种外部因素对运行工况的影响，本文重点研究了集热器面积、</t>
    </r>
    <r>
      <rPr>
        <sz val="11"/>
        <color theme="1"/>
        <rFont val="Times New Roman"/>
        <family val="1"/>
      </rPr>
      <t>u</t>
    </r>
    <r>
      <rPr>
        <sz val="11"/>
        <color theme="1"/>
        <rFont val="仿宋"/>
        <family val="3"/>
        <charset val="134"/>
      </rPr>
      <t>型管间距、充填材料导热系数、蓄热启动</t>
    </r>
    <r>
      <rPr>
        <sz val="11"/>
        <color theme="1"/>
        <rFont val="Times New Roman"/>
        <family val="1"/>
      </rPr>
      <t>/</t>
    </r>
    <r>
      <rPr>
        <sz val="11"/>
        <color theme="1"/>
        <rFont val="仿宋"/>
        <family val="3"/>
        <charset val="134"/>
      </rPr>
      <t>停止时间等因素对</t>
    </r>
    <r>
      <rPr>
        <sz val="11"/>
        <color theme="1"/>
        <rFont val="Times New Roman"/>
        <family val="1"/>
      </rPr>
      <t>BFHEs</t>
    </r>
    <r>
      <rPr>
        <sz val="11"/>
        <color theme="1"/>
        <rFont val="仿宋"/>
        <family val="3"/>
        <charset val="134"/>
      </rPr>
      <t>的长期季节性蓄热性能的影响。研究发现，</t>
    </r>
    <r>
      <rPr>
        <sz val="11"/>
        <color theme="1"/>
        <rFont val="Times New Roman"/>
        <family val="1"/>
      </rPr>
      <t>U-tube</t>
    </r>
    <r>
      <rPr>
        <sz val="11"/>
        <color theme="1"/>
        <rFont val="仿宋"/>
        <family val="3"/>
        <charset val="134"/>
      </rPr>
      <t>间距的减小导致充填体平均温度的波动幅度变大，第</t>
    </r>
    <r>
      <rPr>
        <sz val="11"/>
        <color theme="1"/>
        <rFont val="Times New Roman"/>
        <family val="1"/>
      </rPr>
      <t>11-15</t>
    </r>
    <r>
      <rPr>
        <sz val="11"/>
        <color theme="1"/>
        <rFont val="仿宋"/>
        <family val="3"/>
        <charset val="134"/>
      </rPr>
      <t>年的平均波动幅度最大相差</t>
    </r>
    <r>
      <rPr>
        <sz val="11"/>
        <color theme="1"/>
        <rFont val="Times New Roman"/>
        <family val="1"/>
      </rPr>
      <t>16.6</t>
    </r>
    <r>
      <rPr>
        <sz val="11"/>
        <color theme="1"/>
        <rFont val="仿宋"/>
        <family val="3"/>
        <charset val="134"/>
      </rPr>
      <t>℃。随着蓄热开始时间的推迟，充填体埋管换热器的蓄热效能减小，但释热效能增大，蓄</t>
    </r>
    <r>
      <rPr>
        <sz val="11"/>
        <color theme="1"/>
        <rFont val="Times New Roman"/>
        <family val="1"/>
      </rPr>
      <t>/</t>
    </r>
    <r>
      <rPr>
        <sz val="11"/>
        <color theme="1"/>
        <rFont val="仿宋"/>
        <family val="3"/>
        <charset val="134"/>
      </rPr>
      <t>释热间歇期间向围岩的热损失不超过</t>
    </r>
    <r>
      <rPr>
        <sz val="11"/>
        <color theme="1"/>
        <rFont val="Times New Roman"/>
        <family val="1"/>
      </rPr>
      <t>4.7%</t>
    </r>
    <r>
      <rPr>
        <sz val="11"/>
        <color theme="1"/>
        <rFont val="仿宋"/>
        <family val="3"/>
        <charset val="134"/>
      </rPr>
      <t>，整体影响最小。充填材料导热系数对</t>
    </r>
    <r>
      <rPr>
        <sz val="11"/>
        <color theme="1"/>
        <rFont val="Times New Roman"/>
        <family val="1"/>
      </rPr>
      <t>U-BFHEs</t>
    </r>
    <r>
      <rPr>
        <sz val="11"/>
        <color theme="1"/>
        <rFont val="仿宋"/>
        <family val="3"/>
        <charset val="134"/>
      </rPr>
      <t>的换热效能影响最大，充填材料导热系数从</t>
    </r>
    <r>
      <rPr>
        <sz val="11"/>
        <color theme="1"/>
        <rFont val="Times New Roman"/>
        <family val="1"/>
      </rPr>
      <t>1 W·m-1·k-1</t>
    </r>
    <r>
      <rPr>
        <sz val="11"/>
        <color theme="1"/>
        <rFont val="仿宋"/>
        <family val="3"/>
        <charset val="134"/>
      </rPr>
      <t>增至</t>
    </r>
    <r>
      <rPr>
        <sz val="11"/>
        <color theme="1"/>
        <rFont val="Times New Roman"/>
        <family val="1"/>
      </rPr>
      <t>2 W·m-1·k-1</t>
    </r>
    <r>
      <rPr>
        <sz val="11"/>
        <color theme="1"/>
        <rFont val="仿宋"/>
        <family val="3"/>
        <charset val="134"/>
      </rPr>
      <t>，第</t>
    </r>
    <r>
      <rPr>
        <sz val="11"/>
        <color theme="1"/>
        <rFont val="Times New Roman"/>
        <family val="1"/>
      </rPr>
      <t>15</t>
    </r>
    <r>
      <rPr>
        <sz val="11"/>
        <color theme="1"/>
        <rFont val="仿宋"/>
        <family val="3"/>
        <charset val="134"/>
      </rPr>
      <t>年蓄</t>
    </r>
    <r>
      <rPr>
        <sz val="11"/>
        <color theme="1"/>
        <rFont val="Times New Roman"/>
        <family val="1"/>
      </rPr>
      <t>/</t>
    </r>
    <r>
      <rPr>
        <sz val="11"/>
        <color theme="1"/>
        <rFont val="仿宋"/>
        <family val="3"/>
        <charset val="134"/>
      </rPr>
      <t>释热阶段</t>
    </r>
    <r>
      <rPr>
        <sz val="11"/>
        <color theme="1"/>
        <rFont val="Times New Roman"/>
        <family val="1"/>
      </rPr>
      <t>U-BFHEs</t>
    </r>
    <r>
      <rPr>
        <sz val="11"/>
        <color theme="1"/>
        <rFont val="仿宋"/>
        <family val="3"/>
        <charset val="134"/>
      </rPr>
      <t>平均换热效能分别增加了</t>
    </r>
    <r>
      <rPr>
        <sz val="11"/>
        <color theme="1"/>
        <rFont val="Times New Roman"/>
        <family val="1"/>
      </rPr>
      <t>58.8%</t>
    </r>
    <r>
      <rPr>
        <sz val="11"/>
        <color theme="1"/>
        <rFont val="仿宋"/>
        <family val="3"/>
        <charset val="134"/>
      </rPr>
      <t>和</t>
    </r>
    <r>
      <rPr>
        <sz val="11"/>
        <color theme="1"/>
        <rFont val="Times New Roman"/>
        <family val="1"/>
      </rPr>
      <t>39.2%</t>
    </r>
    <r>
      <rPr>
        <sz val="11"/>
        <color theme="1"/>
        <rFont val="仿宋"/>
        <family val="3"/>
        <charset val="134"/>
      </rPr>
      <t>。</t>
    </r>
    <r>
      <rPr>
        <sz val="11"/>
        <color theme="1"/>
        <rFont val="Times New Roman"/>
        <family val="1"/>
      </rPr>
      <t>U-BFHEs</t>
    </r>
    <r>
      <rPr>
        <sz val="11"/>
        <color theme="1"/>
        <rFont val="仿宋"/>
        <family val="3"/>
        <charset val="134"/>
      </rPr>
      <t>的总蓄</t>
    </r>
    <r>
      <rPr>
        <sz val="11"/>
        <color theme="1"/>
        <rFont val="Times New Roman"/>
        <family val="1"/>
      </rPr>
      <t>-</t>
    </r>
    <r>
      <rPr>
        <sz val="11"/>
        <color theme="1"/>
        <rFont val="仿宋"/>
        <family val="3"/>
        <charset val="134"/>
      </rPr>
      <t>释热效能不超过</t>
    </r>
    <r>
      <rPr>
        <sz val="11"/>
        <color theme="1"/>
        <rFont val="Times New Roman"/>
        <family val="1"/>
      </rPr>
      <t>43.7%</t>
    </r>
    <r>
      <rPr>
        <sz val="11"/>
        <color theme="1"/>
        <rFont val="仿宋"/>
        <family val="3"/>
        <charset val="134"/>
      </rPr>
      <t>，有很大的提升空间。利用充填体的季节性蓄热可以有效地提高</t>
    </r>
    <r>
      <rPr>
        <sz val="11"/>
        <color theme="1"/>
        <rFont val="Times New Roman"/>
        <family val="1"/>
      </rPr>
      <t>SAHP-MBBHSs</t>
    </r>
    <r>
      <rPr>
        <sz val="11"/>
        <color theme="1"/>
        <rFont val="仿宋"/>
        <family val="3"/>
        <charset val="134"/>
      </rPr>
      <t>的供热性能，运行</t>
    </r>
    <r>
      <rPr>
        <sz val="11"/>
        <color theme="1"/>
        <rFont val="Times New Roman"/>
        <family val="1"/>
      </rPr>
      <t>11-15</t>
    </r>
    <r>
      <rPr>
        <sz val="11"/>
        <color theme="1"/>
        <rFont val="仿宋"/>
        <family val="3"/>
        <charset val="134"/>
      </rPr>
      <t>年的最大平均</t>
    </r>
    <r>
      <rPr>
        <sz val="11"/>
        <color theme="1"/>
        <rFont val="Times New Roman"/>
        <family val="1"/>
      </rPr>
      <t>APF</t>
    </r>
    <r>
      <rPr>
        <sz val="11"/>
        <color theme="1"/>
        <rFont val="仿宋"/>
        <family val="3"/>
        <charset val="134"/>
      </rPr>
      <t>和</t>
    </r>
    <r>
      <rPr>
        <sz val="11"/>
        <color theme="1"/>
        <rFont val="Times New Roman"/>
        <family val="1"/>
      </rPr>
      <t>HSPF</t>
    </r>
    <r>
      <rPr>
        <sz val="11"/>
        <color theme="1"/>
        <rFont val="仿宋"/>
        <family val="3"/>
        <charset val="134"/>
      </rPr>
      <t>值分别达到</t>
    </r>
    <r>
      <rPr>
        <sz val="11"/>
        <color theme="1"/>
        <rFont val="Times New Roman"/>
        <family val="1"/>
      </rPr>
      <t>3.85</t>
    </r>
    <r>
      <rPr>
        <sz val="11"/>
        <color theme="1"/>
        <rFont val="仿宋"/>
        <family val="3"/>
        <charset val="134"/>
      </rPr>
      <t>和</t>
    </r>
    <r>
      <rPr>
        <sz val="11"/>
        <color theme="1"/>
        <rFont val="Times New Roman"/>
        <family val="1"/>
      </rPr>
      <t>5.43</t>
    </r>
    <r>
      <rPr>
        <sz val="11"/>
        <color theme="1"/>
        <rFont val="仿宋"/>
        <family val="3"/>
        <charset val="134"/>
      </rPr>
      <t>，即使长期运行也能保持较高的效率。</t>
    </r>
    <phoneticPr fontId="4" type="noConversion"/>
  </si>
  <si>
    <r>
      <rPr>
        <sz val="11"/>
        <color rgb="FF000000"/>
        <rFont val="仿宋"/>
        <family val="3"/>
        <charset val="134"/>
      </rPr>
      <t>传热传质</t>
    </r>
  </si>
  <si>
    <r>
      <rPr>
        <sz val="11"/>
        <color rgb="FF000000"/>
        <rFont val="仿宋"/>
        <family val="3"/>
        <charset val="134"/>
      </rPr>
      <t>跨临界二氧化碳热泵</t>
    </r>
    <r>
      <rPr>
        <sz val="11"/>
        <color rgb="FF000000"/>
        <rFont val="Times New Roman"/>
        <family val="1"/>
      </rPr>
      <t>+</t>
    </r>
    <r>
      <rPr>
        <sz val="11"/>
        <color rgb="FF000000"/>
        <rFont val="仿宋"/>
        <family val="3"/>
        <charset val="134"/>
      </rPr>
      <t>离子液体除湿循环</t>
    </r>
    <phoneticPr fontId="4" type="noConversion"/>
  </si>
  <si>
    <r>
      <rPr>
        <sz val="11"/>
        <color theme="1"/>
        <rFont val="仿宋"/>
        <family val="3"/>
        <charset val="134"/>
      </rPr>
      <t>使用离子液体代替容易结晶和腐蚀的传统盐溶液，可以提高除湿系统的性能。本研究将跨临界二氧化碳热泵与离子液体除湿循环相结合，从而在大温差下为离子液体提供冷却和加热。通过热力学分析，研究了关键设计参数的影响。研究结果表明，跨临界二氧化碳热泵能够处理离子液体再生过程中的显著温升。蒸发温度是系统冷热供需匹配的关键因素。溶液的自循环比率受到再生温度的限制。当初始空气湿度比为</t>
    </r>
    <r>
      <rPr>
        <sz val="11"/>
        <color theme="1"/>
        <rFont val="Times New Roman"/>
        <family val="1"/>
      </rPr>
      <t xml:space="preserve"> 8.0 g/kg </t>
    </r>
    <r>
      <rPr>
        <sz val="11"/>
        <color theme="1"/>
        <rFont val="仿宋"/>
        <family val="3"/>
        <charset val="134"/>
      </rPr>
      <t>和供给空气湿度比为</t>
    </r>
    <r>
      <rPr>
        <sz val="11"/>
        <color theme="1"/>
        <rFont val="Times New Roman"/>
        <family val="1"/>
      </rPr>
      <t xml:space="preserve"> 1.0 g/kg </t>
    </r>
    <r>
      <rPr>
        <sz val="11"/>
        <color theme="1"/>
        <rFont val="仿宋"/>
        <family val="3"/>
        <charset val="134"/>
      </rPr>
      <t>时，该系统的全热</t>
    </r>
    <r>
      <rPr>
        <sz val="11"/>
        <color theme="1"/>
        <rFont val="Times New Roman"/>
        <family val="1"/>
      </rPr>
      <t xml:space="preserve"> COP </t>
    </r>
    <r>
      <rPr>
        <sz val="11"/>
        <color theme="1"/>
        <rFont val="仿宋"/>
        <family val="3"/>
        <charset val="134"/>
      </rPr>
      <t>比参考系统高</t>
    </r>
    <r>
      <rPr>
        <sz val="11"/>
        <color theme="1"/>
        <rFont val="Times New Roman"/>
        <family val="1"/>
      </rPr>
      <t xml:space="preserve"> 31.9%</t>
    </r>
    <r>
      <rPr>
        <sz val="11"/>
        <color theme="1"/>
        <rFont val="仿宋"/>
        <family val="3"/>
        <charset val="134"/>
      </rPr>
      <t>。</t>
    </r>
    <phoneticPr fontId="4" type="noConversion"/>
  </si>
  <si>
    <r>
      <rPr>
        <sz val="11"/>
        <color rgb="FF000000"/>
        <rFont val="仿宋"/>
        <family val="3"/>
        <charset val="134"/>
      </rPr>
      <t>辐射制冷技术</t>
    </r>
    <r>
      <rPr>
        <sz val="11"/>
        <color rgb="FF000000"/>
        <rFont val="Times New Roman"/>
        <family val="1"/>
      </rPr>
      <t>+</t>
    </r>
    <r>
      <rPr>
        <sz val="11"/>
        <color rgb="FF000000"/>
        <rFont val="仿宋"/>
        <family val="3"/>
        <charset val="134"/>
      </rPr>
      <t>数据中心</t>
    </r>
    <phoneticPr fontId="4" type="noConversion"/>
  </si>
  <si>
    <r>
      <rPr>
        <sz val="11"/>
        <color theme="1"/>
        <rFont val="仿宋"/>
        <family val="3"/>
        <charset val="134"/>
      </rPr>
      <t>随着数据中心的快速发展，能源消耗显著增加，其中冷却系统约占总能耗的</t>
    </r>
    <r>
      <rPr>
        <sz val="11"/>
        <color theme="1"/>
        <rFont val="Times New Roman"/>
        <family val="1"/>
      </rPr>
      <t xml:space="preserve"> 40%</t>
    </r>
    <r>
      <rPr>
        <sz val="11"/>
        <color theme="1"/>
        <rFont val="仿宋"/>
        <family val="3"/>
        <charset val="134"/>
      </rPr>
      <t>。最大限度利用自然冷源为提升能效提供了一种简单而有效的途径。辐射制冷（</t>
    </r>
    <r>
      <rPr>
        <sz val="11"/>
        <color theme="1"/>
        <rFont val="Times New Roman"/>
        <family val="1"/>
      </rPr>
      <t>RC</t>
    </r>
    <r>
      <rPr>
        <sz val="11"/>
        <color theme="1"/>
        <rFont val="仿宋"/>
        <family val="3"/>
        <charset val="134"/>
      </rPr>
      <t>）作为一种新兴解决方案，虽然能显著降低能耗，但其在数据中心的应用面临挑战</t>
    </r>
    <r>
      <rPr>
        <sz val="11"/>
        <color theme="1"/>
        <rFont val="Times New Roman"/>
        <family val="1"/>
      </rPr>
      <t>——</t>
    </r>
    <r>
      <rPr>
        <sz val="11"/>
        <color theme="1"/>
        <rFont val="仿宋"/>
        <family val="3"/>
        <charset val="134"/>
      </rPr>
      <t>由于其冷却系统结构复杂、层级众多，辐射制冷技术在不同尺度上需要精细适配，这限制了其在数据中心的广泛推广。本研究针对数据中心冷却需求，设计了多种辐射冷却器结构以提升系统运行效率，并提出了一种集成该冷却器的辐射冷却系统，系统性地评估其节能性能。对实际应用于冷却器表面的辐射制冷薄膜进行了实验测试，获取其冷却性能参数，并将其应用于冷却器结构的仿真分析中。共设计并优化了五种辐射冷却器结构，并开展了全面的多层级性能评估，涵盖流量、温度等运行参数，以及地理位置、气候条件与区域适应性等外部因素的影响。
在此基础上，提出了一种将辐射冷却器集成于数据中心的复合冷却系统。在中国不同气候区域的对比分析结果表明，该复合系统相比传统机械制冷系统在节能方面具有明显优势。具体而言，在北京、乌鲁木齐和广州，辐射冷却器全年平均进出口温差为</t>
    </r>
    <r>
      <rPr>
        <sz val="11"/>
        <color theme="1"/>
        <rFont val="Times New Roman"/>
        <family val="1"/>
      </rPr>
      <t xml:space="preserve"> 2.40–3.28°C</t>
    </r>
    <r>
      <rPr>
        <sz val="11"/>
        <color theme="1"/>
        <rFont val="仿宋"/>
        <family val="3"/>
        <charset val="134"/>
      </rPr>
      <t>，说明该技术在中国大部分地区具备全年应用的可行性。在北京，采用该系统后，北京全年</t>
    </r>
    <r>
      <rPr>
        <sz val="11"/>
        <color theme="1"/>
        <rFont val="Times New Roman"/>
        <family val="1"/>
      </rPr>
      <t>PUE</t>
    </r>
    <r>
      <rPr>
        <sz val="11"/>
        <color theme="1"/>
        <rFont val="仿宋"/>
        <family val="3"/>
        <charset val="134"/>
      </rPr>
      <t>降至</t>
    </r>
    <r>
      <rPr>
        <sz val="11"/>
        <color theme="1"/>
        <rFont val="Times New Roman"/>
        <family val="1"/>
      </rPr>
      <t xml:space="preserve"> 1.19</t>
    </r>
    <r>
      <rPr>
        <sz val="11"/>
        <color theme="1"/>
        <rFont val="仿宋"/>
        <family val="3"/>
        <charset val="134"/>
      </rPr>
      <t>，能效比</t>
    </r>
    <r>
      <rPr>
        <sz val="11"/>
        <color theme="1"/>
        <rFont val="Times New Roman"/>
        <family val="1"/>
      </rPr>
      <t>EER</t>
    </r>
    <r>
      <rPr>
        <sz val="11"/>
        <color theme="1"/>
        <rFont val="仿宋"/>
        <family val="3"/>
        <charset val="134"/>
      </rPr>
      <t>提升达</t>
    </r>
    <r>
      <rPr>
        <sz val="11"/>
        <color theme="1"/>
        <rFont val="Times New Roman"/>
        <family val="1"/>
      </rPr>
      <t xml:space="preserve"> 60.74%</t>
    </r>
    <r>
      <rPr>
        <sz val="11"/>
        <color theme="1"/>
        <rFont val="仿宋"/>
        <family val="3"/>
        <charset val="134"/>
      </rPr>
      <t>。本研究为辐射制冷技术在数据中心中的工程应用提供了实验支撑与理论依据，有望推动未来绿色、高能效数据中心冷却解决方案的发展与落地。</t>
    </r>
    <phoneticPr fontId="4" type="noConversion"/>
  </si>
  <si>
    <r>
      <rPr>
        <sz val="11"/>
        <color rgb="FF000000"/>
        <rFont val="仿宋"/>
        <family val="3"/>
        <charset val="134"/>
      </rPr>
      <t>储热</t>
    </r>
  </si>
  <si>
    <r>
      <rPr>
        <sz val="11"/>
        <color rgb="FF000000"/>
        <rFont val="仿宋"/>
        <family val="3"/>
        <charset val="134"/>
      </rPr>
      <t>热化学储能</t>
    </r>
    <r>
      <rPr>
        <sz val="11"/>
        <color rgb="FF000000"/>
        <rFont val="Times New Roman"/>
        <family val="1"/>
      </rPr>
      <t>+</t>
    </r>
    <r>
      <rPr>
        <sz val="11"/>
        <color rgb="FF000000"/>
        <rFont val="仿宋"/>
        <family val="3"/>
        <charset val="134"/>
      </rPr>
      <t>铁改性和锰改性电石渣用于</t>
    </r>
    <r>
      <rPr>
        <sz val="11"/>
        <color rgb="FF000000"/>
        <rFont val="Times New Roman"/>
        <family val="1"/>
      </rPr>
      <t>CaCO3/CaO</t>
    </r>
    <r>
      <rPr>
        <sz val="11"/>
        <color rgb="FF000000"/>
        <rFont val="仿宋"/>
        <family val="3"/>
        <charset val="134"/>
      </rPr>
      <t>循环</t>
    </r>
    <phoneticPr fontId="4" type="noConversion"/>
  </si>
  <si>
    <r>
      <rPr>
        <sz val="11"/>
        <color theme="1"/>
        <rFont val="仿宋"/>
        <family val="3"/>
        <charset val="134"/>
      </rPr>
      <t>深色金属氧化物的改性被认为是提高钙基材料光吸收的关键策略，用于直接太阳能驱动的热化学储能。虽然改性对钙基材料碳化过程中放热行为的影响已经得到了广泛的研究，但对对电石渣等低成本钙源在煅烧过程中蓄热行为的影响还缺乏研究。本文制备了铁改性和锰改性电石渣用于</t>
    </r>
    <r>
      <rPr>
        <sz val="11"/>
        <color theme="1"/>
        <rFont val="Times New Roman"/>
        <family val="1"/>
      </rPr>
      <t>CaCO3/CaO</t>
    </r>
    <r>
      <rPr>
        <sz val="11"/>
        <color theme="1"/>
        <rFont val="仿宋"/>
        <family val="3"/>
        <charset val="134"/>
      </rPr>
      <t>循环热化学储热。研究了它们在蓄热阶段的最佳分解温度、有效蓄热转化率、热流和蓄热速率。虽然铁改性由于</t>
    </r>
    <r>
      <rPr>
        <sz val="11"/>
        <color theme="1"/>
        <rFont val="Times New Roman"/>
        <family val="1"/>
      </rPr>
      <t>Ca2Fe2O5</t>
    </r>
    <r>
      <rPr>
        <sz val="11"/>
        <color theme="1"/>
        <rFont val="仿宋"/>
        <family val="3"/>
        <charset val="134"/>
      </rPr>
      <t>的形成加剧了</t>
    </r>
    <r>
      <rPr>
        <sz val="11"/>
        <color theme="1"/>
        <rFont val="Times New Roman"/>
        <family val="1"/>
      </rPr>
      <t>CaO</t>
    </r>
    <r>
      <rPr>
        <sz val="11"/>
        <color theme="1"/>
        <rFont val="仿宋"/>
        <family val="3"/>
        <charset val="134"/>
      </rPr>
      <t>的烧结，但在</t>
    </r>
    <r>
      <rPr>
        <sz val="11"/>
        <color theme="1"/>
        <rFont val="Times New Roman"/>
        <family val="1"/>
      </rPr>
      <t>CaCO3/CaO</t>
    </r>
    <r>
      <rPr>
        <sz val="11"/>
        <color theme="1"/>
        <rFont val="仿宋"/>
        <family val="3"/>
        <charset val="134"/>
      </rPr>
      <t>循环中仍能有效降低</t>
    </r>
    <r>
      <rPr>
        <sz val="11"/>
        <color theme="1"/>
        <rFont val="Times New Roman"/>
        <family val="1"/>
      </rPr>
      <t>CaO</t>
    </r>
    <r>
      <rPr>
        <sz val="11"/>
        <color theme="1"/>
        <rFont val="仿宋"/>
        <family val="3"/>
        <charset val="134"/>
      </rPr>
      <t>的再生温度。锰改性通过形成</t>
    </r>
    <r>
      <rPr>
        <sz val="11"/>
        <color theme="1"/>
        <rFont val="Times New Roman"/>
        <family val="1"/>
      </rPr>
      <t>CaMnO3</t>
    </r>
    <r>
      <rPr>
        <sz val="11"/>
        <color theme="1"/>
        <rFont val="仿宋"/>
        <family val="3"/>
        <charset val="134"/>
      </rPr>
      <t>以及其转化的</t>
    </r>
    <r>
      <rPr>
        <sz val="11"/>
        <color theme="1"/>
        <rFont val="Times New Roman"/>
        <family val="1"/>
      </rPr>
      <t>Ca2MnO4</t>
    </r>
    <r>
      <rPr>
        <sz val="11"/>
        <color theme="1"/>
        <rFont val="仿宋"/>
        <family val="3"/>
        <charset val="134"/>
      </rPr>
      <t>显著提高了钙基材料抗烧结性能。经过</t>
    </r>
    <r>
      <rPr>
        <sz val="11"/>
        <color theme="1"/>
        <rFont val="Times New Roman"/>
        <family val="1"/>
      </rPr>
      <t>30</t>
    </r>
    <r>
      <rPr>
        <sz val="11"/>
        <color theme="1"/>
        <rFont val="仿宋"/>
        <family val="3"/>
        <charset val="134"/>
      </rPr>
      <t>次循环后，锰改性电石渣的有效蓄热转化率是未处理电石渣的</t>
    </r>
    <r>
      <rPr>
        <sz val="11"/>
        <color theme="1"/>
        <rFont val="Times New Roman"/>
        <family val="1"/>
      </rPr>
      <t>3.2</t>
    </r>
    <r>
      <rPr>
        <sz val="11"/>
        <color theme="1"/>
        <rFont val="仿宋"/>
        <family val="3"/>
        <charset val="134"/>
      </rPr>
      <t>倍。锰改性电石渣循环后的再生温度最低，蓄热率最高。锰改性电石渣稳定的疏松多孔结构使其具有优异的蓄热性能。因此，锰改性电石渣是钙循环热化学储热的潜在候选材料。</t>
    </r>
    <phoneticPr fontId="4" type="noConversion"/>
  </si>
  <si>
    <r>
      <rPr>
        <sz val="11"/>
        <color rgb="FF000000"/>
        <rFont val="仿宋"/>
        <family val="3"/>
        <charset val="134"/>
      </rPr>
      <t>太阳能热发电熔盐</t>
    </r>
    <phoneticPr fontId="4" type="noConversion"/>
  </si>
  <si>
    <r>
      <rPr>
        <sz val="11"/>
        <color rgb="FF000000"/>
        <rFont val="仿宋"/>
        <family val="3"/>
        <charset val="134"/>
      </rPr>
      <t>熔盐</t>
    </r>
    <r>
      <rPr>
        <sz val="11"/>
        <color rgb="FF000000"/>
        <rFont val="Times New Roman"/>
        <family val="1"/>
      </rPr>
      <t>+</t>
    </r>
    <r>
      <rPr>
        <sz val="11"/>
        <color rgb="FF000000"/>
        <rFont val="仿宋"/>
        <family val="3"/>
        <charset val="134"/>
      </rPr>
      <t>纳米颗粒</t>
    </r>
    <r>
      <rPr>
        <sz val="11"/>
        <color rgb="FF000000"/>
        <rFont val="Times New Roman"/>
        <family val="1"/>
      </rPr>
      <t>+</t>
    </r>
    <r>
      <rPr>
        <sz val="11"/>
        <color rgb="FF000000"/>
        <rFont val="仿宋"/>
        <family val="3"/>
        <charset val="134"/>
      </rPr>
      <t>聚光太阳能热发电（</t>
    </r>
    <r>
      <rPr>
        <sz val="11"/>
        <color rgb="FF000000"/>
        <rFont val="Times New Roman"/>
        <family val="1"/>
      </rPr>
      <t>CSP</t>
    </r>
    <r>
      <rPr>
        <sz val="11"/>
        <color rgb="FF000000"/>
        <rFont val="仿宋"/>
        <family val="3"/>
        <charset val="134"/>
      </rPr>
      <t>）</t>
    </r>
    <phoneticPr fontId="4" type="noConversion"/>
  </si>
  <si>
    <r>
      <rPr>
        <sz val="11"/>
        <color theme="1"/>
        <rFont val="仿宋"/>
        <family val="3"/>
        <charset val="134"/>
      </rPr>
      <t>储热技术是聚光太阳能热发电（</t>
    </r>
    <r>
      <rPr>
        <sz val="11"/>
        <color theme="1"/>
        <rFont val="Times New Roman"/>
        <family val="1"/>
      </rPr>
      <t>CSP</t>
    </r>
    <r>
      <rPr>
        <sz val="11"/>
        <color theme="1"/>
        <rFont val="仿宋"/>
        <family val="3"/>
        <charset val="134"/>
      </rPr>
      <t>）系统的关键核心技术，不仅能提供持续稳定的高品质电能，还可提升发电系统效率并延长系统寿命。熔盐作为光热发电中储热与传热的重要材料，纳米颗粒的添加能够协同有效地提升其比热容与导热系数双重性能。本研究采用</t>
    </r>
    <r>
      <rPr>
        <sz val="11"/>
        <color theme="1"/>
        <rFont val="Times New Roman"/>
        <family val="1"/>
      </rPr>
      <t>31.5wt%Na2CO3-31.5wt%Li2CO3-37wt%K2CO3</t>
    </r>
    <r>
      <rPr>
        <sz val="11"/>
        <color theme="1"/>
        <rFont val="仿宋"/>
        <family val="3"/>
        <charset val="134"/>
      </rPr>
      <t>作为基盐，通过两步水溶法将不同粒径的</t>
    </r>
    <r>
      <rPr>
        <sz val="11"/>
        <color theme="1"/>
        <rFont val="Times New Roman"/>
        <family val="1"/>
      </rPr>
      <t>SiO2</t>
    </r>
    <r>
      <rPr>
        <sz val="11"/>
        <color theme="1"/>
        <rFont val="仿宋"/>
        <family val="3"/>
        <charset val="134"/>
      </rPr>
      <t>纳米颗粒、不同浓度的</t>
    </r>
    <r>
      <rPr>
        <sz val="11"/>
        <color theme="1"/>
        <rFont val="Times New Roman"/>
        <family val="1"/>
      </rPr>
      <t>SiO2</t>
    </r>
    <r>
      <rPr>
        <sz val="11"/>
        <color theme="1"/>
        <rFont val="仿宋"/>
        <family val="3"/>
        <charset val="134"/>
      </rPr>
      <t>和</t>
    </r>
    <r>
      <rPr>
        <sz val="11"/>
        <color theme="1"/>
        <rFont val="Times New Roman"/>
        <family val="1"/>
      </rPr>
      <t>Al2O3</t>
    </r>
    <r>
      <rPr>
        <sz val="11"/>
        <color theme="1"/>
        <rFont val="仿宋"/>
        <family val="3"/>
        <charset val="134"/>
      </rPr>
      <t>以及复合纳米颗粒分散于盐溶液中，制备出三元碳酸盐纳米流体。采用差示扫描量热仪、</t>
    </r>
    <r>
      <rPr>
        <sz val="11"/>
        <color theme="1"/>
        <rFont val="Times New Roman"/>
        <family val="1"/>
      </rPr>
      <t>X</t>
    </r>
    <r>
      <rPr>
        <sz val="11"/>
        <color theme="1"/>
        <rFont val="仿宋"/>
        <family val="3"/>
        <charset val="134"/>
      </rPr>
      <t>射线衍射仪和扫描电子显微镜分别测试了纳米流体的熔点、比热容、晶体结构和表面微观形貌。结果表明：在所选纳米颗粒中，</t>
    </r>
    <r>
      <rPr>
        <sz val="11"/>
        <color theme="1"/>
        <rFont val="Times New Roman"/>
        <family val="1"/>
      </rPr>
      <t>SiO2</t>
    </r>
    <r>
      <rPr>
        <sz val="11"/>
        <color theme="1"/>
        <rFont val="仿宋"/>
        <family val="3"/>
        <charset val="134"/>
      </rPr>
      <t>纳米颗粒对三元碳酸盐比热容与导热系数的增强效果最为显著。添加</t>
    </r>
    <r>
      <rPr>
        <sz val="11"/>
        <color theme="1"/>
        <rFont val="Times New Roman"/>
        <family val="1"/>
      </rPr>
      <t>1.0wt.%</t>
    </r>
    <r>
      <rPr>
        <sz val="11"/>
        <color theme="1"/>
        <rFont val="仿宋"/>
        <family val="3"/>
        <charset val="134"/>
      </rPr>
      <t>的</t>
    </r>
    <r>
      <rPr>
        <sz val="11"/>
        <color theme="1"/>
        <rFont val="Times New Roman"/>
        <family val="1"/>
      </rPr>
      <t>30nm SiO2</t>
    </r>
    <r>
      <rPr>
        <sz val="11"/>
        <color theme="1"/>
        <rFont val="仿宋"/>
        <family val="3"/>
        <charset val="134"/>
      </rPr>
      <t>使固相比热容提升</t>
    </r>
    <r>
      <rPr>
        <sz val="11"/>
        <color theme="1"/>
        <rFont val="Times New Roman"/>
        <family val="1"/>
      </rPr>
      <t>83.5%</t>
    </r>
    <r>
      <rPr>
        <sz val="11"/>
        <color theme="1"/>
        <rFont val="仿宋"/>
        <family val="3"/>
        <charset val="134"/>
      </rPr>
      <t>，液相比热容提升</t>
    </r>
    <r>
      <rPr>
        <sz val="11"/>
        <color theme="1"/>
        <rFont val="Times New Roman"/>
        <family val="1"/>
      </rPr>
      <t>159.4%</t>
    </r>
    <r>
      <rPr>
        <sz val="11"/>
        <color theme="1"/>
        <rFont val="仿宋"/>
        <family val="3"/>
        <charset val="134"/>
      </rPr>
      <t>，导热系数提高</t>
    </r>
    <r>
      <rPr>
        <sz val="11"/>
        <color theme="1"/>
        <rFont val="Times New Roman"/>
        <family val="1"/>
      </rPr>
      <t>20.8%</t>
    </r>
    <r>
      <rPr>
        <sz val="11"/>
        <color theme="1"/>
        <rFont val="仿宋"/>
        <family val="3"/>
        <charset val="134"/>
      </rPr>
      <t>。扫描电镜观察发现，纳米颗粒的加入使三元碳酸盐形成棒状纳米结构，</t>
    </r>
    <r>
      <rPr>
        <sz val="11"/>
        <color theme="1"/>
        <rFont val="Times New Roman"/>
        <family val="1"/>
      </rPr>
      <t>XRD</t>
    </r>
    <r>
      <rPr>
        <sz val="11"/>
        <color theme="1"/>
        <rFont val="仿宋"/>
        <family val="3"/>
        <charset val="134"/>
      </rPr>
      <t>结果证实碳酸盐与纳米颗粒未发生化学反应。该复合材料在</t>
    </r>
    <r>
      <rPr>
        <sz val="11"/>
        <color theme="1"/>
        <rFont val="Times New Roman"/>
        <family val="1"/>
      </rPr>
      <t>600°C</t>
    </r>
    <r>
      <rPr>
        <sz val="11"/>
        <color theme="1"/>
        <rFont val="仿宋"/>
        <family val="3"/>
        <charset val="134"/>
      </rPr>
      <t>恒温</t>
    </r>
    <r>
      <rPr>
        <sz val="11"/>
        <color theme="1"/>
        <rFont val="Times New Roman"/>
        <family val="1"/>
      </rPr>
      <t>100</t>
    </r>
    <r>
      <rPr>
        <sz val="11"/>
        <color theme="1"/>
        <rFont val="仿宋"/>
        <family val="3"/>
        <charset val="134"/>
      </rPr>
      <t>小时及室温至</t>
    </r>
    <r>
      <rPr>
        <sz val="11"/>
        <color theme="1"/>
        <rFont val="Times New Roman"/>
        <family val="1"/>
      </rPr>
      <t>600°C</t>
    </r>
    <r>
      <rPr>
        <sz val="11"/>
        <color theme="1"/>
        <rFont val="仿宋"/>
        <family val="3"/>
        <charset val="134"/>
      </rPr>
      <t>的</t>
    </r>
    <r>
      <rPr>
        <sz val="11"/>
        <color theme="1"/>
        <rFont val="Times New Roman"/>
        <family val="1"/>
      </rPr>
      <t>100</t>
    </r>
    <r>
      <rPr>
        <sz val="11"/>
        <color theme="1"/>
        <rFont val="仿宋"/>
        <family val="3"/>
        <charset val="134"/>
      </rPr>
      <t>次大温差循环后，热物性仍保持相对稳定，展现出良好的长期热稳定性和冷热循环稳定性。</t>
    </r>
    <phoneticPr fontId="4" type="noConversion"/>
  </si>
  <si>
    <r>
      <rPr>
        <sz val="11"/>
        <color rgb="FF000000"/>
        <rFont val="仿宋"/>
        <family val="3"/>
        <charset val="134"/>
      </rPr>
      <t>热力学</t>
    </r>
    <phoneticPr fontId="4" type="noConversion"/>
  </si>
  <si>
    <r>
      <rPr>
        <sz val="11"/>
        <color rgb="FF000000"/>
        <rFont val="仿宋"/>
        <family val="3"/>
        <charset val="134"/>
      </rPr>
      <t>蓄热装置</t>
    </r>
    <r>
      <rPr>
        <sz val="11"/>
        <color rgb="FF000000"/>
        <rFont val="Times New Roman"/>
        <family val="1"/>
      </rPr>
      <t>+</t>
    </r>
    <r>
      <rPr>
        <sz val="11"/>
        <color rgb="FF000000"/>
        <rFont val="仿宋"/>
        <family val="3"/>
        <charset val="134"/>
      </rPr>
      <t>空气源热泵</t>
    </r>
    <r>
      <rPr>
        <sz val="11"/>
        <color rgb="FF000000"/>
        <rFont val="Times New Roman"/>
        <family val="1"/>
      </rPr>
      <t>(ASHP)</t>
    </r>
    <r>
      <rPr>
        <sz val="11"/>
        <color rgb="FF000000"/>
        <rFont val="仿宋"/>
        <family val="3"/>
        <charset val="134"/>
      </rPr>
      <t>制热</t>
    </r>
    <phoneticPr fontId="4" type="noConversion"/>
  </si>
  <si>
    <r>
      <rPr>
        <sz val="11"/>
        <color theme="1"/>
        <rFont val="仿宋"/>
        <family val="3"/>
        <charset val="134"/>
      </rPr>
      <t>空气源热泵在环境温度较低的工况下制热性能不足，蓄热装置在热泵系统中有着广泛的应用。本研究提出一种具有新型结构的蓄热型空气源热泵供暖系统，并在</t>
    </r>
    <r>
      <rPr>
        <sz val="11"/>
        <color theme="1"/>
        <rFont val="Times New Roman"/>
        <family val="1"/>
      </rPr>
      <t>MATLAB/Simulink</t>
    </r>
    <r>
      <rPr>
        <sz val="11"/>
        <color theme="1"/>
        <rFont val="仿宋"/>
        <family val="3"/>
        <charset val="134"/>
      </rPr>
      <t>中分别建立单级和蓄热型空气源热泵供暖系统各部件的数学及仿真模型，且为后者提出三种运行模式；基于包头地区供暖期间的室外环境温度，仿真模拟两种热泵系统的制热能力，并对系统的运行经济性进行分析。结果表明：在</t>
    </r>
    <r>
      <rPr>
        <sz val="11"/>
        <color theme="1"/>
        <rFont val="Times New Roman"/>
        <family val="1"/>
      </rPr>
      <t>7</t>
    </r>
    <r>
      <rPr>
        <sz val="11"/>
        <color theme="1"/>
        <rFont val="仿宋"/>
        <family val="3"/>
        <charset val="134"/>
      </rPr>
      <t>天的采暖周期内，蓄热型热泵机组和单级热泵机组的总制热量分别为</t>
    </r>
    <r>
      <rPr>
        <sz val="11"/>
        <color theme="1"/>
        <rFont val="Times New Roman"/>
        <family val="1"/>
      </rPr>
      <t>442.58 kW·h</t>
    </r>
    <r>
      <rPr>
        <sz val="11"/>
        <color theme="1"/>
        <rFont val="仿宋"/>
        <family val="3"/>
        <charset val="134"/>
      </rPr>
      <t>和</t>
    </r>
    <r>
      <rPr>
        <sz val="11"/>
        <color theme="1"/>
        <rFont val="Times New Roman"/>
        <family val="1"/>
      </rPr>
      <t>355.68 kW·h</t>
    </r>
    <r>
      <rPr>
        <sz val="11"/>
        <color theme="1"/>
        <rFont val="仿宋"/>
        <family val="3"/>
        <charset val="134"/>
      </rPr>
      <t>，提高</t>
    </r>
    <r>
      <rPr>
        <sz val="11"/>
        <color theme="1"/>
        <rFont val="Times New Roman"/>
        <family val="1"/>
      </rPr>
      <t>24%</t>
    </r>
    <r>
      <rPr>
        <sz val="11"/>
        <color theme="1"/>
        <rFont val="仿宋"/>
        <family val="3"/>
        <charset val="134"/>
      </rPr>
      <t>；热泵机组的平均制热性能系数（</t>
    </r>
    <r>
      <rPr>
        <sz val="11"/>
        <color theme="1"/>
        <rFont val="Times New Roman"/>
        <family val="1"/>
      </rPr>
      <t>COP</t>
    </r>
    <r>
      <rPr>
        <sz val="11"/>
        <color theme="1"/>
        <rFont val="仿宋"/>
        <family val="3"/>
        <charset val="134"/>
      </rPr>
      <t>）分别为</t>
    </r>
    <r>
      <rPr>
        <sz val="11"/>
        <color theme="1"/>
        <rFont val="Times New Roman"/>
        <family val="1"/>
      </rPr>
      <t>2.11</t>
    </r>
    <r>
      <rPr>
        <sz val="11"/>
        <color theme="1"/>
        <rFont val="仿宋"/>
        <family val="3"/>
        <charset val="134"/>
      </rPr>
      <t>和</t>
    </r>
    <r>
      <rPr>
        <sz val="11"/>
        <color theme="1"/>
        <rFont val="Times New Roman"/>
        <family val="1"/>
      </rPr>
      <t>1.51</t>
    </r>
    <r>
      <rPr>
        <sz val="11"/>
        <color theme="1"/>
        <rFont val="仿宋"/>
        <family val="3"/>
        <charset val="134"/>
      </rPr>
      <t>，提高</t>
    </r>
    <r>
      <rPr>
        <sz val="11"/>
        <color theme="1"/>
        <rFont val="Times New Roman"/>
        <family val="1"/>
      </rPr>
      <t>39.74%</t>
    </r>
    <r>
      <rPr>
        <sz val="11"/>
        <color theme="1"/>
        <rFont val="仿宋"/>
        <family val="3"/>
        <charset val="134"/>
      </rPr>
      <t>；热泵机组的能耗分别为</t>
    </r>
    <r>
      <rPr>
        <sz val="11"/>
        <color theme="1"/>
        <rFont val="Times New Roman"/>
        <family val="1"/>
      </rPr>
      <t>202.74 kW·h</t>
    </r>
    <r>
      <rPr>
        <sz val="11"/>
        <color theme="1"/>
        <rFont val="仿宋"/>
        <family val="3"/>
        <charset val="134"/>
      </rPr>
      <t>、</t>
    </r>
    <r>
      <rPr>
        <sz val="11"/>
        <color theme="1"/>
        <rFont val="Times New Roman"/>
        <family val="1"/>
      </rPr>
      <t>239.74 kW·h</t>
    </r>
    <r>
      <rPr>
        <sz val="11"/>
        <color theme="1"/>
        <rFont val="仿宋"/>
        <family val="3"/>
        <charset val="134"/>
      </rPr>
      <t>，降低</t>
    </r>
    <r>
      <rPr>
        <sz val="11"/>
        <color theme="1"/>
        <rFont val="Times New Roman"/>
        <family val="1"/>
      </rPr>
      <t>15.44%</t>
    </r>
    <r>
      <rPr>
        <sz val="11"/>
        <color theme="1"/>
        <rFont val="仿宋"/>
        <family val="3"/>
        <charset val="134"/>
      </rPr>
      <t>；上述结果均验证新型结构蓄热装置在提高空气源热泵机组制热性能方面的有效性。然而，两种空气源热泵供暖系统的总功耗和运行经济性之间的差异较小。</t>
    </r>
    <phoneticPr fontId="4" type="noConversion"/>
  </si>
  <si>
    <r>
      <rPr>
        <sz val="11"/>
        <color rgb="FF000000"/>
        <rFont val="仿宋"/>
        <family val="3"/>
        <charset val="134"/>
      </rPr>
      <t>储热</t>
    </r>
    <r>
      <rPr>
        <sz val="11"/>
        <color rgb="FF000000"/>
        <rFont val="Times New Roman"/>
        <family val="1"/>
      </rPr>
      <t>PCM</t>
    </r>
    <phoneticPr fontId="4" type="noConversion"/>
  </si>
  <si>
    <r>
      <rPr>
        <sz val="11"/>
        <color rgb="FF000000"/>
        <rFont val="仿宋"/>
        <family val="3"/>
        <charset val="134"/>
      </rPr>
      <t>地热</t>
    </r>
    <r>
      <rPr>
        <sz val="11"/>
        <color rgb="FF000000"/>
        <rFont val="Times New Roman"/>
        <family val="1"/>
      </rPr>
      <t>+</t>
    </r>
    <r>
      <rPr>
        <sz val="11"/>
        <color rgb="FF000000"/>
        <rFont val="仿宋"/>
        <family val="3"/>
        <charset val="134"/>
      </rPr>
      <t>梯级相变材料（</t>
    </r>
    <r>
      <rPr>
        <sz val="11"/>
        <color rgb="FF000000"/>
        <rFont val="Times New Roman"/>
        <family val="1"/>
      </rPr>
      <t>PCM</t>
    </r>
    <r>
      <rPr>
        <sz val="11"/>
        <color rgb="FF000000"/>
        <rFont val="仿宋"/>
        <family val="3"/>
        <charset val="134"/>
      </rPr>
      <t>）作矿山充填</t>
    </r>
    <phoneticPr fontId="4" type="noConversion"/>
  </si>
  <si>
    <r>
      <rPr>
        <sz val="11"/>
        <color theme="1"/>
        <rFont val="仿宋"/>
        <family val="3"/>
        <charset val="134"/>
      </rPr>
      <t>潜热蓄热技术在地热能储存和利用中起着至关重要的作用。将梯级相变材料（</t>
    </r>
    <r>
      <rPr>
        <sz val="11"/>
        <color theme="1"/>
        <rFont val="Times New Roman"/>
        <family val="1"/>
      </rPr>
      <t>PCM</t>
    </r>
    <r>
      <rPr>
        <sz val="11"/>
        <color theme="1"/>
        <rFont val="仿宋"/>
        <family val="3"/>
        <charset val="134"/>
      </rPr>
      <t>）与矿山充填技术相结合，可以更有效地实现矿山地热能的储存。为此，本文设计了矿山内嵌双层套管的梯级潜热储热</t>
    </r>
    <r>
      <rPr>
        <sz val="11"/>
        <color theme="1"/>
        <rFont val="Times New Roman"/>
        <family val="1"/>
      </rPr>
      <t>(CLHS)</t>
    </r>
    <r>
      <rPr>
        <sz val="11"/>
        <color theme="1"/>
        <rFont val="仿宋"/>
        <family val="3"/>
        <charset val="134"/>
      </rPr>
      <t>系统的物理模型。将石蜡</t>
    </r>
    <r>
      <rPr>
        <sz val="11"/>
        <color theme="1"/>
        <rFont val="Times New Roman"/>
        <family val="1"/>
      </rPr>
      <t>RT28</t>
    </r>
    <r>
      <rPr>
        <sz val="11"/>
        <color theme="1"/>
        <rFont val="仿宋"/>
        <family val="3"/>
        <charset val="134"/>
      </rPr>
      <t>和</t>
    </r>
    <r>
      <rPr>
        <sz val="11"/>
        <color theme="1"/>
        <rFont val="Times New Roman"/>
        <family val="1"/>
      </rPr>
      <t>RT35</t>
    </r>
    <r>
      <rPr>
        <sz val="11"/>
        <color theme="1"/>
        <rFont val="仿宋"/>
        <family val="3"/>
        <charset val="134"/>
      </rPr>
      <t>分别封装在环隙</t>
    </r>
    <r>
      <rPr>
        <sz val="11"/>
        <color theme="1"/>
        <rFont val="Times New Roman"/>
        <family val="1"/>
      </rPr>
      <t>1</t>
    </r>
    <r>
      <rPr>
        <sz val="11"/>
        <color theme="1"/>
        <rFont val="仿宋"/>
        <family val="3"/>
        <charset val="134"/>
      </rPr>
      <t>和环隙</t>
    </r>
    <r>
      <rPr>
        <sz val="11"/>
        <color theme="1"/>
        <rFont val="Times New Roman"/>
        <family val="1"/>
      </rPr>
      <t>2</t>
    </r>
    <r>
      <rPr>
        <sz val="11"/>
        <color theme="1"/>
        <rFont val="仿宋"/>
        <family val="3"/>
        <charset val="134"/>
      </rPr>
      <t>中，定义此回填方式为</t>
    </r>
    <r>
      <rPr>
        <sz val="11"/>
        <color theme="1"/>
        <rFont val="Times New Roman"/>
        <family val="1"/>
      </rPr>
      <t>Case1</t>
    </r>
    <r>
      <rPr>
        <sz val="11"/>
        <color theme="1"/>
        <rFont val="仿宋"/>
        <family val="3"/>
        <charset val="134"/>
      </rPr>
      <t>。将两种</t>
    </r>
    <r>
      <rPr>
        <sz val="11"/>
        <color theme="1"/>
        <rFont val="Times New Roman"/>
        <family val="1"/>
      </rPr>
      <t>PCM</t>
    </r>
    <r>
      <rPr>
        <sz val="11"/>
        <color theme="1"/>
        <rFont val="仿宋"/>
        <family val="3"/>
        <charset val="134"/>
      </rPr>
      <t>的回填顺序交换后的方案定义为</t>
    </r>
    <r>
      <rPr>
        <sz val="11"/>
        <color theme="1"/>
        <rFont val="Times New Roman"/>
        <family val="1"/>
      </rPr>
      <t>Case2</t>
    </r>
    <r>
      <rPr>
        <sz val="11"/>
        <color theme="1"/>
        <rFont val="仿宋"/>
        <family val="3"/>
        <charset val="134"/>
      </rPr>
      <t>。利用</t>
    </r>
    <r>
      <rPr>
        <sz val="11"/>
        <color theme="1"/>
        <rFont val="Times New Roman"/>
        <family val="1"/>
      </rPr>
      <t>FLUENT</t>
    </r>
    <r>
      <rPr>
        <sz val="11"/>
        <color theme="1"/>
        <rFont val="仿宋"/>
        <family val="3"/>
        <charset val="134"/>
      </rPr>
      <t>软件对充填体与</t>
    </r>
    <r>
      <rPr>
        <sz val="11"/>
        <color theme="1"/>
        <rFont val="Times New Roman"/>
        <family val="1"/>
      </rPr>
      <t>PCM</t>
    </r>
    <r>
      <rPr>
        <sz val="11"/>
        <color theme="1"/>
        <rFont val="仿宋"/>
        <family val="3"/>
        <charset val="134"/>
      </rPr>
      <t>的传热过程进行了模拟分析，并与单级潜热蓄热过程进行了比较。用温度、液相分数（</t>
    </r>
    <r>
      <rPr>
        <sz val="11"/>
        <color theme="1"/>
        <rFont val="Times New Roman"/>
        <family val="1"/>
      </rPr>
      <t>LF</t>
    </r>
    <r>
      <rPr>
        <sz val="11"/>
        <color theme="1"/>
        <rFont val="仿宋"/>
        <family val="3"/>
        <charset val="134"/>
      </rPr>
      <t>）、换热量和换热速率评价</t>
    </r>
    <r>
      <rPr>
        <sz val="11"/>
        <color theme="1"/>
        <rFont val="Times New Roman"/>
        <family val="1"/>
      </rPr>
      <t>CLHS</t>
    </r>
    <r>
      <rPr>
        <sz val="11"/>
        <color theme="1"/>
        <rFont val="仿宋"/>
        <family val="3"/>
        <charset val="134"/>
      </rPr>
      <t>系统的热性能。以上述结果为出发点，研究了回填顺序对充填体蓄热释热过程的影响。结果表明，影响梯级系统潜热蓄积的主要因素是围岩传热。与单级蓄热系统相比，梯级蓄热系统的蓄热时间缩短了</t>
    </r>
    <r>
      <rPr>
        <sz val="11"/>
        <color theme="1"/>
        <rFont val="Times New Roman"/>
        <family val="1"/>
      </rPr>
      <t>73 min</t>
    </r>
    <r>
      <rPr>
        <sz val="11"/>
        <color theme="1"/>
        <rFont val="仿宋"/>
        <family val="3"/>
        <charset val="134"/>
      </rPr>
      <t>，显著降低了</t>
    </r>
    <r>
      <rPr>
        <sz val="11"/>
        <color theme="1"/>
        <rFont val="Times New Roman"/>
        <family val="1"/>
      </rPr>
      <t>20.9%</t>
    </r>
    <r>
      <rPr>
        <sz val="11"/>
        <color theme="1"/>
        <rFont val="仿宋"/>
        <family val="3"/>
        <charset val="134"/>
      </rPr>
      <t>。单级放热过程的整体液相分数</t>
    </r>
    <r>
      <rPr>
        <sz val="11"/>
        <color theme="1"/>
        <rFont val="Times New Roman"/>
        <family val="1"/>
      </rPr>
      <t>(β)</t>
    </r>
    <r>
      <rPr>
        <sz val="11"/>
        <color theme="1"/>
        <rFont val="仿宋"/>
        <family val="3"/>
        <charset val="134"/>
      </rPr>
      <t>变化不大，而梯级放热过程的</t>
    </r>
    <r>
      <rPr>
        <sz val="11"/>
        <color theme="1"/>
        <rFont val="Times New Roman"/>
        <family val="1"/>
      </rPr>
      <t>PCM</t>
    </r>
    <r>
      <rPr>
        <sz val="11"/>
        <color theme="1"/>
        <rFont val="仿宋"/>
        <family val="3"/>
        <charset val="134"/>
      </rPr>
      <t>能充分释放潜热。在</t>
    </r>
    <r>
      <rPr>
        <sz val="11"/>
        <color theme="1"/>
        <rFont val="Times New Roman"/>
        <family val="1"/>
      </rPr>
      <t>PCM</t>
    </r>
    <r>
      <rPr>
        <sz val="11"/>
        <color theme="1"/>
        <rFont val="仿宋"/>
        <family val="3"/>
        <charset val="134"/>
      </rPr>
      <t>的布局顺序上，与</t>
    </r>
    <r>
      <rPr>
        <sz val="11"/>
        <color theme="1"/>
        <rFont val="Times New Roman"/>
        <family val="1"/>
      </rPr>
      <t>Case1</t>
    </r>
    <r>
      <rPr>
        <sz val="11"/>
        <color theme="1"/>
        <rFont val="仿宋"/>
        <family val="3"/>
        <charset val="134"/>
      </rPr>
      <t>相比，</t>
    </r>
    <r>
      <rPr>
        <sz val="11"/>
        <color theme="1"/>
        <rFont val="Times New Roman"/>
        <family val="1"/>
      </rPr>
      <t>Case2</t>
    </r>
    <r>
      <rPr>
        <sz val="11"/>
        <color theme="1"/>
        <rFont val="仿宋"/>
        <family val="3"/>
        <charset val="134"/>
      </rPr>
      <t>的潜热储存时间增加了约</t>
    </r>
    <r>
      <rPr>
        <sz val="11"/>
        <color theme="1"/>
        <rFont val="Times New Roman"/>
        <family val="1"/>
      </rPr>
      <t>40min</t>
    </r>
    <r>
      <rPr>
        <sz val="11"/>
        <color theme="1"/>
        <rFont val="仿宋"/>
        <family val="3"/>
        <charset val="134"/>
      </rPr>
      <t>，放热速率（</t>
    </r>
    <r>
      <rPr>
        <sz val="11"/>
        <color theme="1"/>
        <rFont val="Times New Roman"/>
        <family val="1"/>
      </rPr>
      <t>εs</t>
    </r>
    <r>
      <rPr>
        <sz val="11"/>
        <color theme="1"/>
        <rFont val="仿宋"/>
        <family val="3"/>
        <charset val="134"/>
      </rPr>
      <t>）显著低于</t>
    </r>
    <r>
      <rPr>
        <sz val="11"/>
        <color theme="1"/>
        <rFont val="Times New Roman"/>
        <family val="1"/>
      </rPr>
      <t>Case1</t>
    </r>
    <r>
      <rPr>
        <sz val="11"/>
        <color theme="1"/>
        <rFont val="仿宋"/>
        <family val="3"/>
        <charset val="134"/>
      </rPr>
      <t>。在初始放热阶段，</t>
    </r>
    <r>
      <rPr>
        <sz val="11"/>
        <color theme="1"/>
        <rFont val="Times New Roman"/>
        <family val="1"/>
      </rPr>
      <t>Case2</t>
    </r>
    <r>
      <rPr>
        <sz val="11"/>
        <color theme="1"/>
        <rFont val="仿宋"/>
        <family val="3"/>
        <charset val="134"/>
      </rPr>
      <t>的放热速率为</t>
    </r>
    <r>
      <rPr>
        <sz val="11"/>
        <color theme="1"/>
        <rFont val="Times New Roman"/>
        <family val="1"/>
      </rPr>
      <t>95.6 W</t>
    </r>
    <r>
      <rPr>
        <sz val="11"/>
        <color theme="1"/>
        <rFont val="仿宋"/>
        <family val="3"/>
        <charset val="134"/>
      </rPr>
      <t>，比</t>
    </r>
    <r>
      <rPr>
        <sz val="11"/>
        <color theme="1"/>
        <rFont val="Times New Roman"/>
        <family val="1"/>
      </rPr>
      <t>Case1</t>
    </r>
    <r>
      <rPr>
        <sz val="11"/>
        <color theme="1"/>
        <rFont val="仿宋"/>
        <family val="3"/>
        <charset val="134"/>
      </rPr>
      <t>低</t>
    </r>
    <r>
      <rPr>
        <sz val="11"/>
        <color theme="1"/>
        <rFont val="Times New Roman"/>
        <family val="1"/>
      </rPr>
      <t>30.6%</t>
    </r>
    <r>
      <rPr>
        <sz val="11"/>
        <color theme="1"/>
        <rFont val="仿宋"/>
        <family val="3"/>
        <charset val="134"/>
      </rPr>
      <t>。相比之下，</t>
    </r>
    <r>
      <rPr>
        <sz val="11"/>
        <color theme="1"/>
        <rFont val="Times New Roman"/>
        <family val="1"/>
      </rPr>
      <t>Case1</t>
    </r>
    <r>
      <rPr>
        <sz val="11"/>
        <color theme="1"/>
        <rFont val="仿宋"/>
        <family val="3"/>
        <charset val="134"/>
      </rPr>
      <t>的蓄热和放热效果优于</t>
    </r>
    <r>
      <rPr>
        <sz val="11"/>
        <color theme="1"/>
        <rFont val="Times New Roman"/>
        <family val="1"/>
      </rPr>
      <t>Case2</t>
    </r>
    <r>
      <rPr>
        <sz val="11"/>
        <color theme="1"/>
        <rFont val="仿宋"/>
        <family val="3"/>
        <charset val="134"/>
      </rPr>
      <t>。为提高充填体耦合梯级潜热蓄热系统（</t>
    </r>
    <r>
      <rPr>
        <sz val="11"/>
        <color theme="1"/>
        <rFont val="Times New Roman"/>
        <family val="1"/>
      </rPr>
      <t>BCCLHS</t>
    </r>
    <r>
      <rPr>
        <sz val="11"/>
        <color theme="1"/>
        <rFont val="仿宋"/>
        <family val="3"/>
        <charset val="134"/>
      </rPr>
      <t>）的蓄释热速率提供了参考。</t>
    </r>
    <phoneticPr fontId="4" type="noConversion"/>
  </si>
  <si>
    <r>
      <rPr>
        <sz val="11"/>
        <color rgb="FF000000"/>
        <rFont val="仿宋"/>
        <family val="3"/>
        <charset val="134"/>
      </rPr>
      <t>高温热储存</t>
    </r>
    <r>
      <rPr>
        <sz val="11"/>
        <color rgb="FF000000"/>
        <rFont val="Times New Roman"/>
        <family val="1"/>
      </rPr>
      <t>+</t>
    </r>
    <r>
      <rPr>
        <sz val="11"/>
        <color rgb="FF000000"/>
        <rFont val="仿宋"/>
        <family val="3"/>
        <charset val="134"/>
      </rPr>
      <t>氯化盐（</t>
    </r>
    <r>
      <rPr>
        <sz val="11"/>
        <color rgb="FF000000"/>
        <rFont val="Times New Roman"/>
        <family val="1"/>
      </rPr>
      <t>NaCl-KCl</t>
    </r>
    <r>
      <rPr>
        <sz val="11"/>
        <color rgb="FF000000"/>
        <rFont val="仿宋"/>
        <family val="3"/>
        <charset val="134"/>
      </rPr>
      <t>）</t>
    </r>
    <r>
      <rPr>
        <sz val="11"/>
        <color rgb="FF000000"/>
        <rFont val="Times New Roman"/>
        <family val="1"/>
      </rPr>
      <t>PCM</t>
    </r>
    <phoneticPr fontId="4" type="noConversion"/>
  </si>
  <si>
    <r>
      <rPr>
        <sz val="11"/>
        <color theme="1"/>
        <rFont val="仿宋"/>
        <family val="3"/>
        <charset val="134"/>
      </rPr>
      <t>提高复合相变蓄热材料的蓄热密度和热导率对于有效利用能源具有重要意义。本研究采用高比热的镁橄榄石作为基体材料，高潜热的氯化盐（</t>
    </r>
    <r>
      <rPr>
        <sz val="11"/>
        <color theme="1"/>
        <rFont val="Times New Roman"/>
        <family val="1"/>
      </rPr>
      <t>NaCl-KCl</t>
    </r>
    <r>
      <rPr>
        <sz val="11"/>
        <color theme="1"/>
        <rFont val="仿宋"/>
        <family val="3"/>
        <charset val="134"/>
      </rPr>
      <t>）作为相变材料，并引入纳米</t>
    </r>
    <r>
      <rPr>
        <sz val="11"/>
        <color theme="1"/>
        <rFont val="Times New Roman"/>
        <family val="1"/>
      </rPr>
      <t>SiO2</t>
    </r>
    <r>
      <rPr>
        <sz val="11"/>
        <color theme="1"/>
        <rFont val="仿宋"/>
        <family val="3"/>
        <charset val="134"/>
      </rPr>
      <t>作为添加剂，制备了新型复合相变蓄热材料。研究结果表明，镁橄榄石与氯化盐之间具有良好的化学相容性，含</t>
    </r>
    <r>
      <rPr>
        <sz val="11"/>
        <color theme="1"/>
        <rFont val="Times New Roman"/>
        <family val="1"/>
      </rPr>
      <t>40 wt.%</t>
    </r>
    <r>
      <rPr>
        <sz val="11"/>
        <color theme="1"/>
        <rFont val="仿宋"/>
        <family val="3"/>
        <charset val="134"/>
      </rPr>
      <t>氯化盐的复合相变蓄热材料蓄热密度达到</t>
    </r>
    <r>
      <rPr>
        <sz val="11"/>
        <color theme="1"/>
        <rFont val="Times New Roman"/>
        <family val="1"/>
      </rPr>
      <t>882.5 J/g</t>
    </r>
    <r>
      <rPr>
        <sz val="11"/>
        <color theme="1"/>
        <rFont val="仿宋"/>
        <family val="3"/>
        <charset val="134"/>
      </rPr>
      <t>（</t>
    </r>
    <r>
      <rPr>
        <sz val="11"/>
        <color theme="1"/>
        <rFont val="Times New Roman"/>
        <family val="1"/>
      </rPr>
      <t>100-800</t>
    </r>
    <r>
      <rPr>
        <sz val="11"/>
        <color theme="1"/>
        <rFont val="仿宋"/>
        <family val="3"/>
        <charset val="134"/>
      </rPr>
      <t>℃），相变潜热为</t>
    </r>
    <r>
      <rPr>
        <sz val="11"/>
        <color theme="1"/>
        <rFont val="Times New Roman"/>
        <family val="1"/>
      </rPr>
      <t>108.1 J/g</t>
    </r>
    <r>
      <rPr>
        <sz val="11"/>
        <color theme="1"/>
        <rFont val="仿宋"/>
        <family val="3"/>
        <charset val="134"/>
      </rPr>
      <t>，且在</t>
    </r>
    <r>
      <rPr>
        <sz val="11"/>
        <color theme="1"/>
        <rFont val="Times New Roman"/>
        <family val="1"/>
      </rPr>
      <t>300-500</t>
    </r>
    <r>
      <rPr>
        <sz val="11"/>
        <color theme="1"/>
        <rFont val="仿宋"/>
        <family val="3"/>
        <charset val="134"/>
      </rPr>
      <t>℃范围内的热导率为</t>
    </r>
    <r>
      <rPr>
        <sz val="11"/>
        <color theme="1"/>
        <rFont val="Times New Roman"/>
        <family val="1"/>
      </rPr>
      <t>0.68-0.81 W/(m·K)</t>
    </r>
    <r>
      <rPr>
        <sz val="11"/>
        <color theme="1"/>
        <rFont val="仿宋"/>
        <family val="3"/>
        <charset val="134"/>
      </rPr>
      <t>。此外，纳米</t>
    </r>
    <r>
      <rPr>
        <sz val="11"/>
        <color theme="1"/>
        <rFont val="Times New Roman"/>
        <family val="1"/>
      </rPr>
      <t>SiO2</t>
    </r>
    <r>
      <rPr>
        <sz val="11"/>
        <color theme="1"/>
        <rFont val="仿宋"/>
        <family val="3"/>
        <charset val="134"/>
      </rPr>
      <t>的引入与氯化盐共同形成了独特的纳米结构，进一步增强了复合材料的热导率和蓄热密度。在热处理过程中，镁橄榄石表面的结构水被去除，形成的微孔增加了镁橄榄石颗粒的比表面积，促进了对熔融氯化盐的吸附和稳定。通过镁橄榄石与纳米</t>
    </r>
    <r>
      <rPr>
        <sz val="11"/>
        <color theme="1"/>
        <rFont val="Times New Roman"/>
        <family val="1"/>
      </rPr>
      <t>SiO2</t>
    </r>
    <r>
      <rPr>
        <sz val="11"/>
        <color theme="1"/>
        <rFont val="仿宋"/>
        <family val="3"/>
        <charset val="134"/>
      </rPr>
      <t>的协同效应，含有</t>
    </r>
    <r>
      <rPr>
        <sz val="11"/>
        <color theme="1"/>
        <rFont val="Times New Roman"/>
        <family val="1"/>
      </rPr>
      <t>2.0 wt.%</t>
    </r>
    <r>
      <rPr>
        <sz val="11"/>
        <color theme="1"/>
        <rFont val="仿宋"/>
        <family val="3"/>
        <charset val="134"/>
      </rPr>
      <t>纳米</t>
    </r>
    <r>
      <rPr>
        <sz val="11"/>
        <color theme="1"/>
        <rFont val="Times New Roman"/>
        <family val="1"/>
      </rPr>
      <t>SiO2</t>
    </r>
    <r>
      <rPr>
        <sz val="11"/>
        <color theme="1"/>
        <rFont val="仿宋"/>
        <family val="3"/>
        <charset val="134"/>
      </rPr>
      <t>的复合材料表现出良好的热稳定性，在</t>
    </r>
    <r>
      <rPr>
        <sz val="11"/>
        <color theme="1"/>
        <rFont val="Times New Roman"/>
        <family val="1"/>
      </rPr>
      <t>150</t>
    </r>
    <r>
      <rPr>
        <sz val="11"/>
        <color theme="1"/>
        <rFont val="仿宋"/>
        <family val="3"/>
        <charset val="134"/>
      </rPr>
      <t>次热循环后的重量损失为</t>
    </r>
    <r>
      <rPr>
        <sz val="11"/>
        <color theme="1"/>
        <rFont val="Times New Roman"/>
        <family val="1"/>
      </rPr>
      <t>1.80%</t>
    </r>
    <r>
      <rPr>
        <sz val="11"/>
        <color theme="1"/>
        <rFont val="仿宋"/>
        <family val="3"/>
        <charset val="134"/>
      </rPr>
      <t>，潜热仅降低了</t>
    </r>
    <r>
      <rPr>
        <sz val="11"/>
        <color theme="1"/>
        <rFont val="Times New Roman"/>
        <family val="1"/>
      </rPr>
      <t>2.34%</t>
    </r>
    <r>
      <rPr>
        <sz val="11"/>
        <color theme="1"/>
        <rFont val="仿宋"/>
        <family val="3"/>
        <charset val="134"/>
      </rPr>
      <t>。本研究所制备的新型复合相变蓄热材料在高温热能储存领域具有广阔的应用前景。</t>
    </r>
    <phoneticPr fontId="4" type="noConversion"/>
  </si>
  <si>
    <r>
      <rPr>
        <sz val="11"/>
        <color rgb="FF000000"/>
        <rFont val="仿宋"/>
        <family val="3"/>
        <charset val="134"/>
      </rPr>
      <t>多热源的太阳能熔盐储能系统调峰能力</t>
    </r>
    <phoneticPr fontId="4" type="noConversion"/>
  </si>
  <si>
    <r>
      <rPr>
        <sz val="11"/>
        <color theme="1"/>
        <rFont val="仿宋"/>
        <family val="3"/>
        <charset val="134"/>
      </rPr>
      <t>随着新能源装机总量和份额的不断上升，对电力系统灵活调节能力的需求越来越突出。目前传统的熔盐储能系统调峰容量不足。本文构建了一种基于多热源的太阳能熔盐储能系统。利用太阳能场产生的热量和蒸汽进行调峰处理，进一步提高调峰能力和灵活性。安装多级抽汽和引入外部热源显著提高了系统性能。建立了基于</t>
    </r>
    <r>
      <rPr>
        <sz val="11"/>
        <color theme="1"/>
        <rFont val="Times New Roman"/>
        <family val="1"/>
      </rPr>
      <t>EBSILON</t>
    </r>
    <r>
      <rPr>
        <sz val="11"/>
        <color theme="1"/>
        <rFont val="仿宋"/>
        <family val="3"/>
        <charset val="134"/>
      </rPr>
      <t>软件的仿真模型，讨论了关键参数对性能的影响。从能源和经济两方面进一步评价了该系统的可行性。结果表明，所提出的</t>
    </r>
    <r>
      <rPr>
        <sz val="11"/>
        <color theme="1"/>
        <rFont val="Times New Roman"/>
        <family val="1"/>
      </rPr>
      <t>SF-TES-CFPP</t>
    </r>
    <r>
      <rPr>
        <sz val="11"/>
        <color theme="1"/>
        <rFont val="仿宋"/>
        <family val="3"/>
        <charset val="134"/>
      </rPr>
      <t>系统具有调峰能力增强和运行灵活的特点。与传统的</t>
    </r>
    <r>
      <rPr>
        <sz val="11"/>
        <color theme="1"/>
        <rFont val="Times New Roman"/>
        <family val="1"/>
      </rPr>
      <t>TES-CFPP</t>
    </r>
    <r>
      <rPr>
        <sz val="11"/>
        <color theme="1"/>
        <rFont val="仿宋"/>
        <family val="3"/>
        <charset val="134"/>
      </rPr>
      <t>相比，将太阳能引入调峰过程使</t>
    </r>
    <r>
      <rPr>
        <sz val="11"/>
        <color theme="1"/>
        <rFont val="Times New Roman"/>
        <family val="1"/>
      </rPr>
      <t>SF-TES-CFPP</t>
    </r>
    <r>
      <rPr>
        <sz val="11"/>
        <color theme="1"/>
        <rFont val="仿宋"/>
        <family val="3"/>
        <charset val="134"/>
      </rPr>
      <t>系统的调峰能力提高了</t>
    </r>
    <r>
      <rPr>
        <sz val="11"/>
        <color theme="1"/>
        <rFont val="Times New Roman"/>
        <family val="1"/>
      </rPr>
      <t>20.60 MW</t>
    </r>
    <r>
      <rPr>
        <sz val="11"/>
        <color theme="1"/>
        <rFont val="仿宋"/>
        <family val="3"/>
        <charset val="134"/>
      </rPr>
      <t>，同时降低了</t>
    </r>
    <r>
      <rPr>
        <sz val="11"/>
        <color theme="1"/>
        <rFont val="Times New Roman"/>
        <family val="1"/>
      </rPr>
      <t>10.26 g/(kWh)-1</t>
    </r>
    <r>
      <rPr>
        <sz val="11"/>
        <color theme="1"/>
        <rFont val="仿宋"/>
        <family val="3"/>
        <charset val="134"/>
      </rPr>
      <t>的煤耗率。通过合理的分配热量，系统全过程的往返效率可达</t>
    </r>
    <r>
      <rPr>
        <sz val="11"/>
        <color theme="1"/>
        <rFont val="Times New Roman"/>
        <family val="1"/>
      </rPr>
      <t>85.43%</t>
    </r>
    <r>
      <rPr>
        <sz val="11"/>
        <color theme="1"/>
        <rFont val="仿宋"/>
        <family val="3"/>
        <charset val="134"/>
      </rPr>
      <t>。选择合适的主汽抽汽质量和分流比，可以降低各主要组分的火用损失，提高系统的火用效率。经济分析表明，动态投资回收期为</t>
    </r>
    <r>
      <rPr>
        <sz val="11"/>
        <color theme="1"/>
        <rFont val="Times New Roman"/>
        <family val="1"/>
      </rPr>
      <t>9.90</t>
    </r>
    <r>
      <rPr>
        <sz val="11"/>
        <color theme="1"/>
        <rFont val="仿宋"/>
        <family val="3"/>
        <charset val="134"/>
      </rPr>
      <t>年，整个生命周期的净现值（</t>
    </r>
    <r>
      <rPr>
        <sz val="11"/>
        <color theme="1"/>
        <rFont val="Times New Roman"/>
        <family val="1"/>
      </rPr>
      <t>NPV</t>
    </r>
    <r>
      <rPr>
        <sz val="11"/>
        <color theme="1"/>
        <rFont val="仿宋"/>
        <family val="3"/>
        <charset val="134"/>
      </rPr>
      <t>）达到</t>
    </r>
    <r>
      <rPr>
        <sz val="11"/>
        <color theme="1"/>
        <rFont val="Times New Roman"/>
        <family val="1"/>
      </rPr>
      <t>1.6902</t>
    </r>
    <r>
      <rPr>
        <sz val="11"/>
        <color theme="1"/>
        <rFont val="仿宋"/>
        <family val="3"/>
        <charset val="134"/>
      </rPr>
      <t>亿美元。</t>
    </r>
    <phoneticPr fontId="4" type="noConversion"/>
  </si>
  <si>
    <r>
      <rPr>
        <sz val="11"/>
        <color rgb="FF000000"/>
        <rFont val="仿宋"/>
        <family val="3"/>
        <charset val="134"/>
      </rPr>
      <t>强迫响应计算模型</t>
    </r>
    <r>
      <rPr>
        <sz val="11"/>
        <color rgb="FF000000"/>
        <rFont val="Times New Roman"/>
        <family val="1"/>
      </rPr>
      <t>+</t>
    </r>
    <r>
      <rPr>
        <sz val="11"/>
        <color rgb="FF000000"/>
        <rFont val="仿宋"/>
        <family val="3"/>
        <charset val="134"/>
      </rPr>
      <t>上游叶片尾迹湍流脉动</t>
    </r>
    <r>
      <rPr>
        <sz val="11"/>
        <color rgb="FF000000"/>
        <rFont val="Times New Roman"/>
        <family val="1"/>
      </rPr>
      <t>+</t>
    </r>
    <r>
      <rPr>
        <sz val="11"/>
        <color rgb="FF000000"/>
        <rFont val="仿宋"/>
        <family val="3"/>
        <charset val="134"/>
      </rPr>
      <t>叶片强迫振动</t>
    </r>
    <phoneticPr fontId="4" type="noConversion"/>
  </si>
  <si>
    <r>
      <rPr>
        <sz val="11"/>
        <color theme="1"/>
        <rFont val="仿宋"/>
        <family val="3"/>
        <charset val="134"/>
      </rPr>
      <t>上游叶片尾迹湍流脉动会影响尾迹扫掠引起的压气机叶片强迫振动。为了研究尾迹湍流脉动的影响和快速预测叶片强迫振动，本文提出一种强迫响应计算模型。该模型在常规的强迫响应计算方法的基础上考虑了上游叶片尾迹湍流脉动的激励。本文以某</t>
    </r>
    <r>
      <rPr>
        <sz val="11"/>
        <color theme="1"/>
        <rFont val="Times New Roman"/>
        <family val="1"/>
      </rPr>
      <t>3</t>
    </r>
    <r>
      <rPr>
        <sz val="11"/>
        <color theme="1"/>
        <rFont val="仿宋"/>
        <family val="3"/>
        <charset val="134"/>
      </rPr>
      <t>级压气机为研究对象，取进口导叶</t>
    </r>
    <r>
      <rPr>
        <sz val="11"/>
        <color theme="1"/>
        <rFont val="Times New Roman"/>
        <family val="1"/>
      </rPr>
      <t>77.8%</t>
    </r>
    <r>
      <rPr>
        <sz val="11"/>
        <color theme="1"/>
        <rFont val="仿宋"/>
        <family val="3"/>
        <charset val="134"/>
      </rPr>
      <t>叶高处的叶型进行准二维大涡模拟计算。通过对进口导叶的流场的分析发现，进口导叶尾迹中存在较明显的总压脉动。本文将上游尾迹湍流脉动的影响以总压脉动的形式加入强迫响应计算模型中，具体来说是根据大涡模拟结果建立总压脉动幅值和总压亏损关系式，并且根据吸力面和压力面位置分区设置不同公式，以获得更为准确的激励力。计算结果表明，只考虑尾迹扫掠时最大振幅比试验结果低</t>
    </r>
    <r>
      <rPr>
        <sz val="11"/>
        <color theme="1"/>
        <rFont val="Times New Roman"/>
        <family val="1"/>
      </rPr>
      <t>27%</t>
    </r>
    <r>
      <rPr>
        <sz val="11"/>
        <color theme="1"/>
        <rFont val="仿宋"/>
        <family val="3"/>
        <charset val="134"/>
      </rPr>
      <t>，同时考虑尾迹扫掠和尾迹脉动时计算结果仅比试验结果低</t>
    </r>
    <r>
      <rPr>
        <sz val="11"/>
        <color theme="1"/>
        <rFont val="Times New Roman"/>
        <family val="1"/>
      </rPr>
      <t>6%</t>
    </r>
    <r>
      <rPr>
        <sz val="11"/>
        <color theme="1"/>
        <rFont val="仿宋"/>
        <family val="3"/>
        <charset val="134"/>
      </rPr>
      <t>，验证了所提模型的有效性。</t>
    </r>
    <phoneticPr fontId="4" type="noConversion"/>
  </si>
  <si>
    <r>
      <rPr>
        <sz val="11"/>
        <color rgb="FF000000"/>
        <rFont val="仿宋"/>
        <family val="3"/>
        <charset val="134"/>
      </rPr>
      <t>等离子体激励对间隙泄漏流的调控</t>
    </r>
  </si>
  <si>
    <r>
      <rPr>
        <sz val="11"/>
        <color theme="1"/>
        <rFont val="仿宋"/>
        <family val="3"/>
        <charset val="134"/>
      </rPr>
      <t>针对液环泵叶轮轴向间隙泄漏流的复杂时空特性，设计径向向心、周向反向及对冲放电布局型式的等离子体激励对泄漏流进行控制，探究等离子体激励对间隙泄漏流的调控效果及干扰机理。研究结果表明，在三种布局型式等离子体流动控制下，泵的真空度变化不明显，但其轴功率降低、效率得到了一定程度的提升，其中周向反向对泵水力性能的调控效果更为显著且其对压缩区的中、高强度泄漏流动调控更具优势，而径向向心对过渡区的低强度泄漏流调控更具效果。三种布局型式等离子体激励均能够有效削弱压缩区始端附近的中强度泄漏流，其对压缩区末端附近高强度泄漏流抑制效果微弱；由于过渡区域泄漏较弱，等离子体激励诱导气流与低强度泄漏流相互耦合，会进一步加剧间隙内流动的复杂多变。对于非稳态间隙泄漏流动，周向反向具有更稳定的控制效果；在泄漏流未得到充分发展之前，径向向心对间隙泄漏流的抑制效果优于周向反向。研究成果可为液环泵性能优化提供理论和方法的参考。</t>
    </r>
    <phoneticPr fontId="4" type="noConversion"/>
  </si>
  <si>
    <r>
      <rPr>
        <sz val="11"/>
        <color rgb="FF000000"/>
        <rFont val="仿宋"/>
        <family val="3"/>
        <charset val="134"/>
      </rPr>
      <t>压缩空气储能（</t>
    </r>
    <r>
      <rPr>
        <sz val="11"/>
        <color rgb="FF000000"/>
        <rFont val="Times New Roman"/>
        <family val="1"/>
      </rPr>
      <t>CAES)</t>
    </r>
    <r>
      <rPr>
        <sz val="11"/>
        <color rgb="FF000000"/>
        <rFont val="仿宋"/>
        <family val="3"/>
        <charset val="134"/>
      </rPr>
      <t>系统</t>
    </r>
    <r>
      <rPr>
        <sz val="11"/>
        <color rgb="FF000000"/>
        <rFont val="Times New Roman"/>
        <family val="1"/>
      </rPr>
      <t>+</t>
    </r>
    <r>
      <rPr>
        <sz val="11"/>
        <color rgb="FF000000"/>
        <rFont val="仿宋"/>
        <family val="3"/>
        <charset val="134"/>
      </rPr>
      <t>空气涡轮的流动不稳定特性</t>
    </r>
    <phoneticPr fontId="4" type="noConversion"/>
  </si>
  <si>
    <r>
      <rPr>
        <sz val="11"/>
        <color theme="1"/>
        <rFont val="仿宋"/>
        <family val="3"/>
        <charset val="134"/>
      </rPr>
      <t>低负荷工况下涡轮末级复杂的三维流动加剧了内部流动的不稳定性，降低了涡轮效率和运行可靠性。为了研究压缩空气储能（</t>
    </r>
    <r>
      <rPr>
        <sz val="11"/>
        <color theme="1"/>
        <rFont val="Times New Roman"/>
        <family val="1"/>
      </rPr>
      <t>CAES)</t>
    </r>
    <r>
      <rPr>
        <sz val="11"/>
        <color theme="1"/>
        <rFont val="仿宋"/>
        <family val="3"/>
        <charset val="134"/>
      </rPr>
      <t>系统中空气涡轮的流动不稳定特性，对两级轴流涡轮即小型涡轮（</t>
    </r>
    <r>
      <rPr>
        <sz val="11"/>
        <color theme="1"/>
        <rFont val="Times New Roman"/>
        <family val="1"/>
      </rPr>
      <t>AT-S</t>
    </r>
    <r>
      <rPr>
        <sz val="11"/>
        <color theme="1"/>
        <rFont val="仿宋"/>
        <family val="3"/>
        <charset val="134"/>
      </rPr>
      <t>）和大型涡轮（</t>
    </r>
    <r>
      <rPr>
        <sz val="11"/>
        <color theme="1"/>
        <rFont val="Times New Roman"/>
        <family val="1"/>
      </rPr>
      <t>AT-L</t>
    </r>
    <r>
      <rPr>
        <sz val="11"/>
        <color theme="1"/>
        <rFont val="仿宋"/>
        <family val="3"/>
        <charset val="134"/>
      </rPr>
      <t>）进行了三维非定常数值模拟。首先分析了带径向进气室（</t>
    </r>
    <r>
      <rPr>
        <sz val="11"/>
        <color theme="1"/>
        <rFont val="Times New Roman"/>
        <family val="1"/>
      </rPr>
      <t>RIC</t>
    </r>
    <r>
      <rPr>
        <sz val="11"/>
        <color theme="1"/>
        <rFont val="仿宋"/>
        <family val="3"/>
        <charset val="134"/>
      </rPr>
      <t>）的</t>
    </r>
    <r>
      <rPr>
        <sz val="11"/>
        <color theme="1"/>
        <rFont val="Times New Roman"/>
        <family val="1"/>
      </rPr>
      <t>AT-S</t>
    </r>
    <r>
      <rPr>
        <sz val="11"/>
        <color theme="1"/>
        <rFont val="仿宋"/>
        <family val="3"/>
        <charset val="134"/>
      </rPr>
      <t>的两种低负荷工况，在最低的相对质量流量</t>
    </r>
    <r>
      <rPr>
        <sz val="11"/>
        <color theme="1"/>
        <rFont val="Times New Roman"/>
        <family val="1"/>
      </rPr>
      <t>0.18</t>
    </r>
    <r>
      <rPr>
        <sz val="11"/>
        <color theme="1"/>
        <rFont val="仿宋"/>
        <family val="3"/>
        <charset val="134"/>
      </rPr>
      <t>时，末级动叶展弦比（</t>
    </r>
    <r>
      <rPr>
        <sz val="11"/>
        <color theme="1"/>
        <rFont val="Times New Roman"/>
        <family val="1"/>
      </rPr>
      <t>R2</t>
    </r>
    <r>
      <rPr>
        <sz val="11"/>
        <color theme="1"/>
        <rFont val="仿宋"/>
        <family val="3"/>
        <charset val="134"/>
      </rPr>
      <t>）为</t>
    </r>
    <r>
      <rPr>
        <sz val="11"/>
        <color theme="1"/>
        <rFont val="Times New Roman"/>
        <family val="1"/>
      </rPr>
      <t>2.4</t>
    </r>
    <r>
      <rPr>
        <sz val="11"/>
        <color theme="1"/>
        <rFont val="仿宋"/>
        <family val="3"/>
        <charset val="134"/>
      </rPr>
      <t>的</t>
    </r>
    <r>
      <rPr>
        <sz val="11"/>
        <color theme="1"/>
        <rFont val="Times New Roman"/>
        <family val="1"/>
      </rPr>
      <t>AT-S</t>
    </r>
    <r>
      <rPr>
        <sz val="11"/>
        <color theme="1"/>
        <rFont val="仿宋"/>
        <family val="3"/>
        <charset val="134"/>
      </rPr>
      <t>内未发现旋转不稳定性（</t>
    </r>
    <r>
      <rPr>
        <sz val="11"/>
        <color theme="1"/>
        <rFont val="Times New Roman"/>
        <family val="1"/>
      </rPr>
      <t>RI</t>
    </r>
    <r>
      <rPr>
        <sz val="11"/>
        <color theme="1"/>
        <rFont val="仿宋"/>
        <family val="3"/>
        <charset val="134"/>
      </rPr>
      <t>）和旋转失速（</t>
    </r>
    <r>
      <rPr>
        <sz val="11"/>
        <color theme="1"/>
        <rFont val="Times New Roman"/>
        <family val="1"/>
      </rPr>
      <t>RS</t>
    </r>
    <r>
      <rPr>
        <sz val="11"/>
        <color theme="1"/>
        <rFont val="仿宋"/>
        <family val="3"/>
        <charset val="134"/>
      </rPr>
      <t>）现象，但发现</t>
    </r>
    <r>
      <rPr>
        <sz val="11"/>
        <color theme="1"/>
        <rFont val="Times New Roman"/>
        <family val="1"/>
      </rPr>
      <t>RIC</t>
    </r>
    <r>
      <rPr>
        <sz val="11"/>
        <color theme="1"/>
        <rFont val="仿宋"/>
        <family val="3"/>
        <charset val="134"/>
      </rPr>
      <t>中存在旋涡不稳定，其与</t>
    </r>
    <r>
      <rPr>
        <sz val="11"/>
        <color theme="1"/>
        <rFont val="Times New Roman"/>
        <family val="1"/>
      </rPr>
      <t>RI</t>
    </r>
    <r>
      <rPr>
        <sz val="11"/>
        <color theme="1"/>
        <rFont val="仿宋"/>
        <family val="3"/>
        <charset val="134"/>
      </rPr>
      <t>或</t>
    </r>
    <r>
      <rPr>
        <sz val="11"/>
        <color theme="1"/>
        <rFont val="Times New Roman"/>
        <family val="1"/>
      </rPr>
      <t>RS</t>
    </r>
    <r>
      <rPr>
        <sz val="11"/>
        <color theme="1"/>
        <rFont val="仿宋"/>
        <family val="3"/>
        <charset val="134"/>
      </rPr>
      <t>的发生无关。因此，对不带</t>
    </r>
    <r>
      <rPr>
        <sz val="11"/>
        <color theme="1"/>
        <rFont val="Times New Roman"/>
        <family val="1"/>
      </rPr>
      <t>RIC</t>
    </r>
    <r>
      <rPr>
        <sz val="11"/>
        <color theme="1"/>
        <rFont val="仿宋"/>
        <family val="3"/>
        <charset val="134"/>
      </rPr>
      <t>的、末级动叶展弦比为</t>
    </r>
    <r>
      <rPr>
        <sz val="11"/>
        <color theme="1"/>
        <rFont val="Times New Roman"/>
        <family val="1"/>
      </rPr>
      <t>5.4</t>
    </r>
    <r>
      <rPr>
        <sz val="11"/>
        <color theme="1"/>
        <rFont val="仿宋"/>
        <family val="3"/>
        <charset val="134"/>
      </rPr>
      <t>的</t>
    </r>
    <r>
      <rPr>
        <sz val="11"/>
        <color theme="1"/>
        <rFont val="Times New Roman"/>
        <family val="1"/>
      </rPr>
      <t>AT-L</t>
    </r>
    <r>
      <rPr>
        <sz val="11"/>
        <color theme="1"/>
        <rFont val="仿宋"/>
        <family val="3"/>
        <charset val="134"/>
      </rPr>
      <t>的四种低负荷工况进行了分析，发现当相对质量流量降至</t>
    </r>
    <r>
      <rPr>
        <sz val="11"/>
        <color theme="1"/>
        <rFont val="Times New Roman"/>
        <family val="1"/>
      </rPr>
      <t>0.28</t>
    </r>
    <r>
      <rPr>
        <sz val="11"/>
        <color theme="1"/>
        <rFont val="仿宋"/>
        <family val="3"/>
        <charset val="134"/>
      </rPr>
      <t>时，会产生</t>
    </r>
    <r>
      <rPr>
        <sz val="11"/>
        <color theme="1"/>
        <rFont val="Times New Roman"/>
        <family val="1"/>
      </rPr>
      <t>RI</t>
    </r>
    <r>
      <rPr>
        <sz val="11"/>
        <color theme="1"/>
        <rFont val="仿宋"/>
        <family val="3"/>
        <charset val="134"/>
      </rPr>
      <t>现象。当相对质量流量进一步降低至</t>
    </r>
    <r>
      <rPr>
        <sz val="11"/>
        <color theme="1"/>
        <rFont val="Times New Roman"/>
        <family val="1"/>
      </rPr>
      <t>0.18</t>
    </r>
    <r>
      <rPr>
        <sz val="11"/>
        <color theme="1"/>
        <rFont val="仿宋"/>
        <family val="3"/>
        <charset val="134"/>
      </rPr>
      <t>时，会产生</t>
    </r>
    <r>
      <rPr>
        <sz val="11"/>
        <color theme="1"/>
        <rFont val="Times New Roman"/>
        <family val="1"/>
      </rPr>
      <t>RS</t>
    </r>
    <r>
      <rPr>
        <sz val="11"/>
        <color theme="1"/>
        <rFont val="仿宋"/>
        <family val="3"/>
        <charset val="134"/>
      </rPr>
      <t>现象。</t>
    </r>
    <r>
      <rPr>
        <sz val="11"/>
        <color theme="1"/>
        <rFont val="Times New Roman"/>
        <family val="1"/>
      </rPr>
      <t>RI</t>
    </r>
    <r>
      <rPr>
        <sz val="11"/>
        <color theme="1"/>
        <rFont val="仿宋"/>
        <family val="3"/>
        <charset val="134"/>
      </rPr>
      <t>和</t>
    </r>
    <r>
      <rPr>
        <sz val="11"/>
        <color theme="1"/>
        <rFont val="Times New Roman"/>
        <family val="1"/>
      </rPr>
      <t>RS</t>
    </r>
    <r>
      <rPr>
        <sz val="11"/>
        <color theme="1"/>
        <rFont val="仿宋"/>
        <family val="3"/>
        <charset val="134"/>
      </rPr>
      <t>现象均伴有叶顶扰动团的出现。在</t>
    </r>
    <r>
      <rPr>
        <sz val="11"/>
        <color theme="1"/>
        <rFont val="Times New Roman"/>
        <family val="1"/>
      </rPr>
      <t>RI</t>
    </r>
    <r>
      <rPr>
        <sz val="11"/>
        <color theme="1"/>
        <rFont val="仿宋"/>
        <family val="3"/>
        <charset val="134"/>
      </rPr>
      <t>和</t>
    </r>
    <r>
      <rPr>
        <sz val="11"/>
        <color theme="1"/>
        <rFont val="Times New Roman"/>
        <family val="1"/>
      </rPr>
      <t>RS</t>
    </r>
    <r>
      <rPr>
        <sz val="11"/>
        <color theme="1"/>
        <rFont val="仿宋"/>
        <family val="3"/>
        <charset val="134"/>
      </rPr>
      <t>产生时观察到以通流模式（</t>
    </r>
    <r>
      <rPr>
        <sz val="11"/>
        <color theme="1"/>
        <rFont val="Times New Roman"/>
        <family val="1"/>
      </rPr>
      <t>TM</t>
    </r>
    <r>
      <rPr>
        <sz val="11"/>
        <color theme="1"/>
        <rFont val="仿宋"/>
        <family val="3"/>
        <charset val="134"/>
      </rPr>
      <t>）、阻流模式（</t>
    </r>
    <r>
      <rPr>
        <sz val="11"/>
        <color theme="1"/>
        <rFont val="Times New Roman"/>
        <family val="1"/>
      </rPr>
      <t>CM</t>
    </r>
    <r>
      <rPr>
        <sz val="11"/>
        <color theme="1"/>
        <rFont val="仿宋"/>
        <family val="3"/>
        <charset val="134"/>
      </rPr>
      <t>）和分离模式（</t>
    </r>
    <r>
      <rPr>
        <sz val="11"/>
        <color theme="1"/>
        <rFont val="Times New Roman"/>
        <family val="1"/>
      </rPr>
      <t>SM</t>
    </r>
    <r>
      <rPr>
        <sz val="11"/>
        <color theme="1"/>
        <rFont val="仿宋"/>
        <family val="3"/>
        <charset val="134"/>
      </rPr>
      <t>）的不同组合为特征的流动模式。本研究不仅考虑了</t>
    </r>
    <r>
      <rPr>
        <sz val="11"/>
        <color theme="1"/>
        <rFont val="Times New Roman"/>
        <family val="1"/>
      </rPr>
      <t>RIC</t>
    </r>
    <r>
      <rPr>
        <sz val="11"/>
        <color theme="1"/>
        <rFont val="仿宋"/>
        <family val="3"/>
        <charset val="134"/>
      </rPr>
      <t>对</t>
    </r>
    <r>
      <rPr>
        <sz val="11"/>
        <color theme="1"/>
        <rFont val="Times New Roman"/>
        <family val="1"/>
      </rPr>
      <t>CAES</t>
    </r>
    <r>
      <rPr>
        <sz val="11"/>
        <color theme="1"/>
        <rFont val="仿宋"/>
        <family val="3"/>
        <charset val="134"/>
      </rPr>
      <t>涡轮流动不稳定性的影响，还考虑了叶片长度对其流动不稳定性的影响。</t>
    </r>
    <phoneticPr fontId="4" type="noConversion"/>
  </si>
  <si>
    <r>
      <rPr>
        <sz val="11"/>
        <color rgb="FF000000"/>
        <rFont val="仿宋"/>
        <family val="3"/>
        <charset val="134"/>
      </rPr>
      <t>相变</t>
    </r>
    <r>
      <rPr>
        <sz val="11"/>
        <color rgb="FF000000"/>
        <rFont val="Times New Roman"/>
        <family val="1"/>
      </rPr>
      <t>PCM</t>
    </r>
    <phoneticPr fontId="4" type="noConversion"/>
  </si>
  <si>
    <r>
      <rPr>
        <sz val="11"/>
        <color rgb="FF000000"/>
        <rFont val="仿宋"/>
        <family val="3"/>
        <charset val="134"/>
      </rPr>
      <t>电池热管理</t>
    </r>
    <r>
      <rPr>
        <sz val="11"/>
        <color rgb="FF000000"/>
        <rFont val="Times New Roman"/>
        <family val="1"/>
      </rPr>
      <t>+</t>
    </r>
    <r>
      <rPr>
        <sz val="11"/>
        <color rgb="FF000000"/>
        <rFont val="仿宋"/>
        <family val="3"/>
        <charset val="134"/>
      </rPr>
      <t>石蜡</t>
    </r>
    <r>
      <rPr>
        <sz val="11"/>
        <color rgb="FF000000"/>
        <rFont val="Times New Roman"/>
        <family val="1"/>
      </rPr>
      <t>+</t>
    </r>
    <r>
      <rPr>
        <sz val="11"/>
        <color rgb="FF000000"/>
        <rFont val="仿宋"/>
        <family val="3"/>
        <charset val="134"/>
      </rPr>
      <t>膨胀石墨</t>
    </r>
    <phoneticPr fontId="4" type="noConversion"/>
  </si>
  <si>
    <r>
      <rPr>
        <sz val="11"/>
        <color theme="1"/>
        <rFont val="仿宋"/>
        <family val="3"/>
        <charset val="134"/>
      </rPr>
      <t>石蜡</t>
    </r>
    <r>
      <rPr>
        <sz val="11"/>
        <color theme="1"/>
        <rFont val="Times New Roman"/>
        <family val="1"/>
      </rPr>
      <t>(PA)</t>
    </r>
    <r>
      <rPr>
        <sz val="11"/>
        <color theme="1"/>
        <rFont val="仿宋"/>
        <family val="3"/>
        <charset val="134"/>
      </rPr>
      <t>是一种常见的相变材料，因其潜热和温度均匀性高、系统结构简单、不增加电池能耗而广泛应用于电池热管理系统</t>
    </r>
    <r>
      <rPr>
        <sz val="11"/>
        <color theme="1"/>
        <rFont val="Times New Roman"/>
        <family val="1"/>
      </rPr>
      <t>(BTMS)</t>
    </r>
    <r>
      <rPr>
        <sz val="11"/>
        <color theme="1"/>
        <rFont val="仿宋"/>
        <family val="3"/>
        <charset val="134"/>
      </rPr>
      <t>。在这项工作中，无硫膨胀石墨</t>
    </r>
    <r>
      <rPr>
        <sz val="11"/>
        <color theme="1"/>
        <rFont val="Times New Roman"/>
        <family val="1"/>
      </rPr>
      <t>(EG)</t>
    </r>
    <r>
      <rPr>
        <sz val="11"/>
        <color theme="1"/>
        <rFont val="仿宋"/>
        <family val="3"/>
        <charset val="134"/>
      </rPr>
      <t>在氧化插层制备过程中不使用</t>
    </r>
    <r>
      <rPr>
        <sz val="11"/>
        <color theme="1"/>
        <rFont val="Times New Roman"/>
        <family val="1"/>
      </rPr>
      <t>H2SO4</t>
    </r>
    <r>
      <rPr>
        <sz val="11"/>
        <color theme="1"/>
        <rFont val="仿宋"/>
        <family val="3"/>
        <charset val="134"/>
      </rPr>
      <t>，避免了</t>
    </r>
    <r>
      <rPr>
        <sz val="11"/>
        <color theme="1"/>
        <rFont val="Times New Roman"/>
        <family val="1"/>
      </rPr>
      <t>S</t>
    </r>
    <r>
      <rPr>
        <sz val="11"/>
        <color theme="1"/>
        <rFont val="仿宋"/>
        <family val="3"/>
        <charset val="134"/>
      </rPr>
      <t>元素对器件的危害。无硫</t>
    </r>
    <r>
      <rPr>
        <sz val="11"/>
        <color theme="1"/>
        <rFont val="Times New Roman"/>
        <family val="1"/>
      </rPr>
      <t>EG</t>
    </r>
    <r>
      <rPr>
        <sz val="11"/>
        <color theme="1"/>
        <rFont val="仿宋"/>
        <family val="3"/>
        <charset val="134"/>
      </rPr>
      <t>具有</t>
    </r>
    <r>
      <rPr>
        <sz val="11"/>
        <color theme="1"/>
        <rFont val="Times New Roman"/>
        <family val="1"/>
      </rPr>
      <t>324 mL g-1</t>
    </r>
    <r>
      <rPr>
        <sz val="11"/>
        <color theme="1"/>
        <rFont val="仿宋"/>
        <family val="3"/>
        <charset val="134"/>
      </rPr>
      <t>的高膨胀体积，可以很好地吸附</t>
    </r>
    <r>
      <rPr>
        <sz val="11"/>
        <color theme="1"/>
        <rFont val="Times New Roman"/>
        <family val="1"/>
      </rPr>
      <t>PA</t>
    </r>
    <r>
      <rPr>
        <sz val="11"/>
        <color theme="1"/>
        <rFont val="仿宋"/>
        <family val="3"/>
        <charset val="134"/>
      </rPr>
      <t>以防止泄漏。当</t>
    </r>
    <r>
      <rPr>
        <sz val="11"/>
        <color theme="1"/>
        <rFont val="Times New Roman"/>
        <family val="1"/>
      </rPr>
      <t>EG</t>
    </r>
    <r>
      <rPr>
        <sz val="11"/>
        <color theme="1"/>
        <rFont val="仿宋"/>
        <family val="3"/>
        <charset val="134"/>
      </rPr>
      <t>的填充率为</t>
    </r>
    <r>
      <rPr>
        <sz val="11"/>
        <color theme="1"/>
        <rFont val="Times New Roman"/>
        <family val="1"/>
      </rPr>
      <t>5.0 wt.%</t>
    </r>
    <r>
      <rPr>
        <sz val="11"/>
        <color theme="1"/>
        <rFont val="仿宋"/>
        <family val="3"/>
        <charset val="134"/>
      </rPr>
      <t>时，</t>
    </r>
    <r>
      <rPr>
        <sz val="11"/>
        <color theme="1"/>
        <rFont val="Times New Roman"/>
        <family val="1"/>
      </rPr>
      <t>EG/PA-5.0</t>
    </r>
    <r>
      <rPr>
        <sz val="11"/>
        <color theme="1"/>
        <rFont val="仿宋"/>
        <family val="3"/>
        <charset val="134"/>
      </rPr>
      <t>复合薄膜显示出较高的相变潜热</t>
    </r>
    <r>
      <rPr>
        <sz val="11"/>
        <color theme="1"/>
        <rFont val="Times New Roman"/>
        <family val="1"/>
      </rPr>
      <t>(253.08 J g-1)</t>
    </r>
    <r>
      <rPr>
        <sz val="11"/>
        <color theme="1"/>
        <rFont val="仿宋"/>
        <family val="3"/>
        <charset val="134"/>
      </rPr>
      <t>和导热系数</t>
    </r>
    <r>
      <rPr>
        <sz val="11"/>
        <color theme="1"/>
        <rFont val="Times New Roman"/>
        <family val="1"/>
      </rPr>
      <t>(2.56 W m-1 K-1)</t>
    </r>
    <r>
      <rPr>
        <sz val="11"/>
        <color theme="1"/>
        <rFont val="仿宋"/>
        <family val="3"/>
        <charset val="134"/>
      </rPr>
      <t>。将</t>
    </r>
    <r>
      <rPr>
        <sz val="11"/>
        <color theme="1"/>
        <rFont val="Times New Roman"/>
        <family val="1"/>
      </rPr>
      <t>EG/PA</t>
    </r>
    <r>
      <rPr>
        <sz val="11"/>
        <color theme="1"/>
        <rFont val="仿宋"/>
        <family val="3"/>
        <charset val="134"/>
      </rPr>
      <t>薄膜附着在磷酸铁锂电池的外表面上，用于散热性能测试。当室温下放电速率为</t>
    </r>
    <r>
      <rPr>
        <sz val="11"/>
        <color theme="1"/>
        <rFont val="Times New Roman"/>
        <family val="1"/>
      </rPr>
      <t>1C</t>
    </r>
    <r>
      <rPr>
        <sz val="11"/>
        <color theme="1"/>
        <rFont val="仿宋"/>
        <family val="3"/>
        <charset val="134"/>
      </rPr>
      <t>时，</t>
    </r>
    <r>
      <rPr>
        <sz val="11"/>
        <color theme="1"/>
        <rFont val="Times New Roman"/>
        <family val="1"/>
      </rPr>
      <t>EG/PA-5.0</t>
    </r>
    <r>
      <rPr>
        <sz val="11"/>
        <color theme="1"/>
        <rFont val="仿宋"/>
        <family val="3"/>
        <charset val="134"/>
      </rPr>
      <t>薄膜电池的表面温度和测温点之间的最大温差分别为</t>
    </r>
    <r>
      <rPr>
        <sz val="11"/>
        <color theme="1"/>
        <rFont val="Times New Roman"/>
        <family val="1"/>
      </rPr>
      <t>32.1°C</t>
    </r>
    <r>
      <rPr>
        <sz val="11"/>
        <color theme="1"/>
        <rFont val="仿宋"/>
        <family val="3"/>
        <charset val="134"/>
      </rPr>
      <t>和</t>
    </r>
    <r>
      <rPr>
        <sz val="11"/>
        <color theme="1"/>
        <rFont val="Times New Roman"/>
        <family val="1"/>
      </rPr>
      <t xml:space="preserve">1.2°C </t>
    </r>
    <r>
      <rPr>
        <sz val="11"/>
        <color theme="1"/>
        <rFont val="仿宋"/>
        <family val="3"/>
        <charset val="134"/>
      </rPr>
      <t>。在</t>
    </r>
    <r>
      <rPr>
        <sz val="11"/>
        <color theme="1"/>
        <rFont val="Times New Roman"/>
        <family val="1"/>
      </rPr>
      <t>1C</t>
    </r>
    <r>
      <rPr>
        <sz val="11"/>
        <color theme="1"/>
        <rFont val="仿宋"/>
        <family val="3"/>
        <charset val="134"/>
      </rPr>
      <t>下充放电</t>
    </r>
    <r>
      <rPr>
        <sz val="11"/>
        <color theme="1"/>
        <rFont val="Times New Roman"/>
        <family val="1"/>
      </rPr>
      <t>100</t>
    </r>
    <r>
      <rPr>
        <sz val="11"/>
        <color theme="1"/>
        <rFont val="仿宋"/>
        <family val="3"/>
        <charset val="134"/>
      </rPr>
      <t>次后，</t>
    </r>
    <r>
      <rPr>
        <sz val="11"/>
        <color theme="1"/>
        <rFont val="Times New Roman"/>
        <family val="1"/>
      </rPr>
      <t>EG/PA</t>
    </r>
    <r>
      <rPr>
        <sz val="11"/>
        <color theme="1"/>
        <rFont val="仿宋"/>
        <family val="3"/>
        <charset val="134"/>
      </rPr>
      <t>的热性能基本保持不变，具有良好的循环稳定性。模拟结果与电池在不同放电速率下的实际温度变化非常吻合。这项工作表明，无硫</t>
    </r>
    <r>
      <rPr>
        <sz val="11"/>
        <color theme="1"/>
        <rFont val="Times New Roman"/>
        <family val="1"/>
      </rPr>
      <t>EG/PA</t>
    </r>
    <r>
      <rPr>
        <sz val="11"/>
        <color theme="1"/>
        <rFont val="仿宋"/>
        <family val="3"/>
        <charset val="134"/>
      </rPr>
      <t>复合材料在动力电池的</t>
    </r>
    <r>
      <rPr>
        <sz val="11"/>
        <color theme="1"/>
        <rFont val="Times New Roman"/>
        <family val="1"/>
      </rPr>
      <t>BTMS</t>
    </r>
    <r>
      <rPr>
        <sz val="11"/>
        <color theme="1"/>
        <rFont val="仿宋"/>
        <family val="3"/>
        <charset val="134"/>
      </rPr>
      <t>中具有良好的应用前景。</t>
    </r>
    <phoneticPr fontId="4" type="noConversion"/>
  </si>
  <si>
    <r>
      <rPr>
        <sz val="11"/>
        <color rgb="FF000000"/>
        <rFont val="仿宋"/>
        <family val="3"/>
        <charset val="134"/>
      </rPr>
      <t>纳米流体传热</t>
    </r>
    <r>
      <rPr>
        <sz val="11"/>
        <color rgb="FF000000"/>
        <rFont val="Times New Roman"/>
        <family val="1"/>
      </rPr>
      <t>-</t>
    </r>
    <r>
      <rPr>
        <sz val="11"/>
        <color rgb="FF000000"/>
        <rFont val="仿宋"/>
        <family val="3"/>
        <charset val="134"/>
      </rPr>
      <t>综述</t>
    </r>
    <phoneticPr fontId="4" type="noConversion"/>
  </si>
  <si>
    <r>
      <rPr>
        <sz val="11"/>
        <color rgb="FF000000"/>
        <rFont val="仿宋"/>
        <family val="3"/>
        <charset val="134"/>
      </rPr>
      <t>喷雾冷却</t>
    </r>
    <r>
      <rPr>
        <sz val="11"/>
        <color rgb="FF000000"/>
        <rFont val="Times New Roman"/>
        <family val="1"/>
      </rPr>
      <t>+</t>
    </r>
    <r>
      <rPr>
        <sz val="11"/>
        <color rgb="FF000000"/>
        <rFont val="仿宋"/>
        <family val="3"/>
        <charset val="134"/>
      </rPr>
      <t>纳米流体喷涂</t>
    </r>
    <phoneticPr fontId="4" type="noConversion"/>
  </si>
  <si>
    <r>
      <rPr>
        <sz val="11"/>
        <color theme="1"/>
        <rFont val="仿宋"/>
        <family val="3"/>
        <charset val="134"/>
      </rPr>
      <t>随着电子和热交换系统对更大冷却能力的需求日益增长，人们越来越关注通过将纳米粒子掺入基础流体来改善传热。虽然在喷雾冷却中使用纳米粒子显示出增强传热的前景，但还需要进一步澄清。本文汇编了现有文献中关于使用纳米流体进行喷雾冷却的经验数据。其目的是阐明纳米粒子如何影响喷雾传热效率，并研究喷雾韦伯数、纳米粒子浓度和液滴扩散等因素的影响。收集的数据显示，与水滴相比，纳米流体液滴在低冲击液滴韦伯数下表现出更广泛的表面扩散。数据还表明，在临界热通量和薄膜沸腾温度下，纳米流体喷雾的传热效率随着喷雾韦伯数的增加而降低。在临界热通量温度和中间喷雾韦伯数下，使用纳米流体的喷雾比使用纯水的喷雾更有效；然而，当处理极高的韦伯数时，情况会发生逆转。数据表明，对于在薄膜沸腾范围内加热的表面，与单独使用纯水的喷雾相比，含有纳米颗粒的喷雾是否表现出更高的传热效率尚不清楚。对于加热到临界热通量温度的表面，存在一个临界纳米粒子浓度，低于该浓度，用纯水喷涂比用纳米流体喷涂更有效。然而，对于加热到莱顿弗罗斯特点附近温度的表面，没有明确的迹象表明纳米粒子浓度起作用。随着纳米颗粒引入喷雾，临界热通量和莱顿弗罗斯特温度都有向更高温度范围移动的趋势，并且随着纳米颗粒浓度的增加而增加。</t>
    </r>
    <phoneticPr fontId="4" type="noConversion"/>
  </si>
  <si>
    <r>
      <rPr>
        <sz val="11"/>
        <color rgb="FF000000"/>
        <rFont val="仿宋"/>
        <family val="3"/>
        <charset val="134"/>
      </rPr>
      <t>建筑保温</t>
    </r>
    <r>
      <rPr>
        <sz val="11"/>
        <color rgb="FF000000"/>
        <rFont val="Times New Roman"/>
        <family val="1"/>
      </rPr>
      <t>-</t>
    </r>
    <r>
      <rPr>
        <sz val="11"/>
        <color rgb="FF000000"/>
        <rFont val="仿宋"/>
        <family val="3"/>
        <charset val="134"/>
      </rPr>
      <t>传热</t>
    </r>
    <r>
      <rPr>
        <sz val="11"/>
        <color rgb="FF000000"/>
        <rFont val="Times New Roman"/>
        <family val="1"/>
      </rPr>
      <t/>
    </r>
    <phoneticPr fontId="4" type="noConversion"/>
  </si>
  <si>
    <r>
      <rPr>
        <sz val="11"/>
        <color rgb="FF000000"/>
        <rFont val="仿宋"/>
        <family val="3"/>
        <charset val="134"/>
      </rPr>
      <t>芦苇与生土耦合制备生物质建筑保温材料</t>
    </r>
  </si>
  <si>
    <r>
      <rPr>
        <sz val="11"/>
        <color theme="1"/>
        <rFont val="仿宋"/>
        <family val="3"/>
        <charset val="134"/>
      </rPr>
      <t>针对我国芦苇产业转型导致芦苇消耗困难、城市基础设施建设扩张导致生土增量巨大的挑战，作者提出了一种将芦苇与生土耦合制备生物质建筑保温材料的新方法，旨在提升乡村建筑的热舒适性并实现建筑节能。研究采用理论与实验相结合方式，探索了生土含量和养护方式对新型生物质保温材料保温性能、力学性能、耐火性能、防水性能、防潮性能和声学性能的影响。研究结果表明，生物质保温材料制备工艺和方法有效利用了芦苇和生土资源，实现了优异的多目标性能。当生土含量在</t>
    </r>
    <r>
      <rPr>
        <sz val="11"/>
        <color theme="1"/>
        <rFont val="Times New Roman"/>
        <family val="1"/>
      </rPr>
      <t>0-40%</t>
    </r>
    <r>
      <rPr>
        <sz val="11"/>
        <color theme="1"/>
        <rFont val="仿宋"/>
        <family val="3"/>
        <charset val="134"/>
      </rPr>
      <t>时，材料的导热系数为</t>
    </r>
    <r>
      <rPr>
        <sz val="11"/>
        <color theme="1"/>
        <rFont val="Times New Roman"/>
        <family val="1"/>
      </rPr>
      <t>0.097</t>
    </r>
    <r>
      <rPr>
        <sz val="11"/>
        <color theme="1"/>
        <rFont val="仿宋"/>
        <family val="3"/>
        <charset val="134"/>
      </rPr>
      <t>至</t>
    </r>
    <r>
      <rPr>
        <sz val="11"/>
        <color theme="1"/>
        <rFont val="Times New Roman"/>
        <family val="1"/>
      </rPr>
      <t>0.104 W/(m·K)</t>
    </r>
    <r>
      <rPr>
        <sz val="11"/>
        <color theme="1"/>
        <rFont val="仿宋"/>
        <family val="3"/>
        <charset val="134"/>
      </rPr>
      <t>，抗压强度为</t>
    </r>
    <r>
      <rPr>
        <sz val="11"/>
        <color theme="1"/>
        <rFont val="Times New Roman"/>
        <family val="1"/>
      </rPr>
      <t>0.70</t>
    </r>
    <r>
      <rPr>
        <sz val="11"/>
        <color theme="1"/>
        <rFont val="仿宋"/>
        <family val="3"/>
        <charset val="134"/>
      </rPr>
      <t>至</t>
    </r>
    <r>
      <rPr>
        <sz val="11"/>
        <color theme="1"/>
        <rFont val="Times New Roman"/>
        <family val="1"/>
      </rPr>
      <t>0.79 MPa</t>
    </r>
    <r>
      <rPr>
        <sz val="11"/>
        <color theme="1"/>
        <rFont val="仿宋"/>
        <family val="3"/>
        <charset val="134"/>
      </rPr>
      <t>，吸水率为</t>
    </r>
    <r>
      <rPr>
        <sz val="11"/>
        <color theme="1"/>
        <rFont val="Times New Roman"/>
        <family val="1"/>
      </rPr>
      <t>29.42%</t>
    </r>
    <r>
      <rPr>
        <sz val="11"/>
        <color theme="1"/>
        <rFont val="仿宋"/>
        <family val="3"/>
        <charset val="134"/>
      </rPr>
      <t>至</t>
    </r>
    <r>
      <rPr>
        <sz val="11"/>
        <color theme="1"/>
        <rFont val="Times New Roman"/>
        <family val="1"/>
      </rPr>
      <t>38.95%</t>
    </r>
    <r>
      <rPr>
        <sz val="11"/>
        <color theme="1"/>
        <rFont val="仿宋"/>
        <family val="3"/>
        <charset val="134"/>
      </rPr>
      <t>，吸湿率为</t>
    </r>
    <r>
      <rPr>
        <sz val="11"/>
        <color theme="1"/>
        <rFont val="Times New Roman"/>
        <family val="1"/>
      </rPr>
      <t>13.33%</t>
    </r>
    <r>
      <rPr>
        <sz val="11"/>
        <color theme="1"/>
        <rFont val="仿宋"/>
        <family val="3"/>
        <charset val="134"/>
      </rPr>
      <t>至</t>
    </r>
    <r>
      <rPr>
        <sz val="11"/>
        <color theme="1"/>
        <rFont val="Times New Roman"/>
        <family val="1"/>
      </rPr>
      <t>31.48%</t>
    </r>
    <r>
      <rPr>
        <sz val="11"/>
        <color theme="1"/>
        <rFont val="仿宋"/>
        <family val="3"/>
        <charset val="134"/>
      </rPr>
      <t>，最大吸声系数为</t>
    </r>
    <r>
      <rPr>
        <sz val="11"/>
        <color theme="1"/>
        <rFont val="Times New Roman"/>
        <family val="1"/>
      </rPr>
      <t>0.80</t>
    </r>
    <r>
      <rPr>
        <sz val="11"/>
        <color theme="1"/>
        <rFont val="仿宋"/>
        <family val="3"/>
        <charset val="134"/>
      </rPr>
      <t>，最大隔音量为</t>
    </r>
    <r>
      <rPr>
        <sz val="11"/>
        <color theme="1"/>
        <rFont val="Times New Roman"/>
        <family val="1"/>
      </rPr>
      <t>56.66 dB</t>
    </r>
    <r>
      <rPr>
        <sz val="11"/>
        <color theme="1"/>
        <rFont val="仿宋"/>
        <family val="3"/>
        <charset val="134"/>
      </rPr>
      <t>。此外，材料防火等级还达到了</t>
    </r>
    <r>
      <rPr>
        <sz val="11"/>
        <color theme="1"/>
        <rFont val="Times New Roman"/>
        <family val="1"/>
      </rPr>
      <t>A</t>
    </r>
    <r>
      <rPr>
        <sz val="11"/>
        <color theme="1"/>
        <rFont val="仿宋"/>
        <family val="3"/>
        <charset val="134"/>
      </rPr>
      <t>级不燃。为拓展新型材料的应用空间和范围，进一步探索了现场施工过程中材料的制备工艺，并围绕养护这一关键环节进行了实验研究，提出采用工业加热毯的低温养护方法。研究结果表明，在环境温度为</t>
    </r>
    <r>
      <rPr>
        <sz val="11"/>
        <color theme="1"/>
        <rFont val="Times New Roman"/>
        <family val="1"/>
      </rPr>
      <t>25</t>
    </r>
    <r>
      <rPr>
        <sz val="11"/>
        <color theme="1"/>
        <rFont val="仿宋"/>
        <family val="3"/>
        <charset val="134"/>
      </rPr>
      <t>℃下固化（</t>
    </r>
    <r>
      <rPr>
        <sz val="11"/>
        <color theme="1"/>
        <rFont val="Times New Roman"/>
        <family val="1"/>
      </rPr>
      <t>0h</t>
    </r>
    <r>
      <rPr>
        <sz val="11"/>
        <color theme="1"/>
        <rFont val="仿宋"/>
        <family val="3"/>
        <charset val="134"/>
      </rPr>
      <t>、</t>
    </r>
    <r>
      <rPr>
        <sz val="11"/>
        <color theme="1"/>
        <rFont val="Times New Roman"/>
        <family val="1"/>
      </rPr>
      <t>3h</t>
    </r>
    <r>
      <rPr>
        <sz val="11"/>
        <color theme="1"/>
        <rFont val="仿宋"/>
        <family val="3"/>
        <charset val="134"/>
      </rPr>
      <t>、</t>
    </r>
    <r>
      <rPr>
        <sz val="11"/>
        <color theme="1"/>
        <rFont val="Times New Roman"/>
        <family val="1"/>
      </rPr>
      <t>6h</t>
    </r>
    <r>
      <rPr>
        <sz val="11"/>
        <color theme="1"/>
        <rFont val="仿宋"/>
        <family val="3"/>
        <charset val="134"/>
      </rPr>
      <t>、</t>
    </r>
    <r>
      <rPr>
        <sz val="11"/>
        <color theme="1"/>
        <rFont val="Times New Roman"/>
        <family val="1"/>
      </rPr>
      <t>9h</t>
    </r>
    <r>
      <rPr>
        <sz val="11"/>
        <color theme="1"/>
        <rFont val="仿宋"/>
        <family val="3"/>
        <charset val="134"/>
      </rPr>
      <t>、</t>
    </r>
    <r>
      <rPr>
        <sz val="11"/>
        <color theme="1"/>
        <rFont val="Times New Roman"/>
        <family val="1"/>
      </rPr>
      <t>12h</t>
    </r>
    <r>
      <rPr>
        <sz val="11"/>
        <color theme="1"/>
        <rFont val="仿宋"/>
        <family val="3"/>
        <charset val="134"/>
      </rPr>
      <t>、</t>
    </r>
    <r>
      <rPr>
        <sz val="11"/>
        <color theme="1"/>
        <rFont val="Times New Roman"/>
        <family val="1"/>
      </rPr>
      <t>15h</t>
    </r>
    <r>
      <rPr>
        <sz val="11"/>
        <color theme="1"/>
        <rFont val="仿宋"/>
        <family val="3"/>
        <charset val="134"/>
      </rPr>
      <t>）后，不同养护温度（</t>
    </r>
    <r>
      <rPr>
        <sz val="11"/>
        <color theme="1"/>
        <rFont val="Times New Roman"/>
        <family val="1"/>
      </rPr>
      <t>30</t>
    </r>
    <r>
      <rPr>
        <sz val="11"/>
        <color theme="1"/>
        <rFont val="仿宋"/>
        <family val="3"/>
        <charset val="134"/>
      </rPr>
      <t>℃、</t>
    </r>
    <r>
      <rPr>
        <sz val="11"/>
        <color theme="1"/>
        <rFont val="Times New Roman"/>
        <family val="1"/>
      </rPr>
      <t>40</t>
    </r>
    <r>
      <rPr>
        <sz val="11"/>
        <color theme="1"/>
        <rFont val="仿宋"/>
        <family val="3"/>
        <charset val="134"/>
      </rPr>
      <t>℃、</t>
    </r>
    <r>
      <rPr>
        <sz val="11"/>
        <color theme="1"/>
        <rFont val="Times New Roman"/>
        <family val="1"/>
      </rPr>
      <t>50</t>
    </r>
    <r>
      <rPr>
        <sz val="11"/>
        <color theme="1"/>
        <rFont val="仿宋"/>
        <family val="3"/>
        <charset val="134"/>
      </rPr>
      <t>℃、</t>
    </r>
    <r>
      <rPr>
        <sz val="11"/>
        <color theme="1"/>
        <rFont val="Times New Roman"/>
        <family val="1"/>
      </rPr>
      <t>60</t>
    </r>
    <r>
      <rPr>
        <sz val="11"/>
        <color theme="1"/>
        <rFont val="仿宋"/>
        <family val="3"/>
        <charset val="134"/>
      </rPr>
      <t>℃）完成养护，材料的导热系数为</t>
    </r>
    <r>
      <rPr>
        <sz val="11"/>
        <color theme="1"/>
        <rFont val="Times New Roman"/>
        <family val="1"/>
      </rPr>
      <t>0.089</t>
    </r>
    <r>
      <rPr>
        <sz val="11"/>
        <color theme="1"/>
        <rFont val="仿宋"/>
        <family val="3"/>
        <charset val="134"/>
      </rPr>
      <t>至</t>
    </r>
    <r>
      <rPr>
        <sz val="11"/>
        <color theme="1"/>
        <rFont val="Times New Roman"/>
        <family val="1"/>
      </rPr>
      <t>0.109 W/(m·K)</t>
    </r>
    <r>
      <rPr>
        <sz val="11"/>
        <color theme="1"/>
        <rFont val="仿宋"/>
        <family val="3"/>
        <charset val="134"/>
      </rPr>
      <t>，抗压强度为</t>
    </r>
    <r>
      <rPr>
        <sz val="11"/>
        <color theme="1"/>
        <rFont val="Times New Roman"/>
        <family val="1"/>
      </rPr>
      <t>0.14</t>
    </r>
    <r>
      <rPr>
        <sz val="11"/>
        <color theme="1"/>
        <rFont val="仿宋"/>
        <family val="3"/>
        <charset val="134"/>
      </rPr>
      <t>至</t>
    </r>
    <r>
      <rPr>
        <sz val="11"/>
        <color theme="1"/>
        <rFont val="Times New Roman"/>
        <family val="1"/>
      </rPr>
      <t>0.70 MPa</t>
    </r>
    <r>
      <rPr>
        <sz val="11"/>
        <color theme="1"/>
        <rFont val="仿宋"/>
        <family val="3"/>
        <charset val="134"/>
      </rPr>
      <t>。该研究为其他类型生物质的高值化应用开辟了途径，并可直接应用于改善住宅建筑的热环境，助力建筑节能、乡村振兴及我国双碳战略的实施。</t>
    </r>
    <phoneticPr fontId="4" type="noConversion"/>
  </si>
  <si>
    <r>
      <rPr>
        <sz val="11"/>
        <color rgb="FF000000"/>
        <rFont val="仿宋"/>
        <family val="3"/>
        <charset val="134"/>
      </rPr>
      <t>混流式水轮机水力损失</t>
    </r>
  </si>
  <si>
    <r>
      <rPr>
        <sz val="11"/>
        <color theme="1"/>
        <rFont val="仿宋"/>
        <family val="3"/>
        <charset val="134"/>
      </rPr>
      <t>本文将熵产理论与数值模拟相结合，对混流式水轮机的能量耗散特性进行了分析。探究了不同工况下水轮机各部件熵产的分布规律，对混流式水轮机内部水力损失进行了详细的分析。结果表明，水力损失主要分布在转轮和尾水管区域，蜗壳和导叶区域的水力损失相对较小。本研究进一步探讨了这些损失背后的形成原因。在转轮区域，熵产主要集中在叶道的进口区域，以及转轮叶片的压力面和吸力面。转轮区水力损失的主要原因是叶道内涡结构的运动。在尾水管区域，水力损失主要发生在直锥段和弯肘段的壁面。尾水管内存在回流现象，是造成尾水管区水力损失的主要原因。本文可为探讨混流式水轮机水力损失的影响因素提供一定的理论参考。</t>
    </r>
    <phoneticPr fontId="4" type="noConversion"/>
  </si>
  <si>
    <r>
      <rPr>
        <sz val="11"/>
        <color rgb="FF000000"/>
        <rFont val="仿宋"/>
        <family val="3"/>
        <charset val="134"/>
      </rPr>
      <t>光催化甲烷</t>
    </r>
    <r>
      <rPr>
        <sz val="11"/>
        <color rgb="FF000000"/>
        <rFont val="Times New Roman"/>
        <family val="1"/>
      </rPr>
      <t>+</t>
    </r>
    <r>
      <rPr>
        <sz val="11"/>
        <color rgb="FF000000"/>
        <rFont val="仿宋"/>
        <family val="3"/>
        <charset val="134"/>
      </rPr>
      <t>太阳能烟囱发电厂（</t>
    </r>
    <r>
      <rPr>
        <sz val="11"/>
        <color rgb="FF000000"/>
        <rFont val="Times New Roman"/>
        <family val="1"/>
      </rPr>
      <t>SCPP</t>
    </r>
    <r>
      <rPr>
        <sz val="11"/>
        <color rgb="FF000000"/>
        <rFont val="仿宋"/>
        <family val="3"/>
        <charset val="134"/>
      </rPr>
      <t>）和光催化反应器（</t>
    </r>
    <r>
      <rPr>
        <sz val="11"/>
        <color rgb="FF000000"/>
        <rFont val="Times New Roman"/>
        <family val="1"/>
      </rPr>
      <t>HPCR</t>
    </r>
    <r>
      <rPr>
        <sz val="11"/>
        <color rgb="FF000000"/>
        <rFont val="仿宋"/>
        <family val="3"/>
        <charset val="134"/>
      </rPr>
      <t>）</t>
    </r>
    <phoneticPr fontId="4" type="noConversion"/>
  </si>
  <si>
    <r>
      <rPr>
        <sz val="11"/>
        <color theme="1"/>
        <rFont val="仿宋"/>
        <family val="3"/>
        <charset val="134"/>
      </rPr>
      <t>由太阳能烟囱发电厂（</t>
    </r>
    <r>
      <rPr>
        <sz val="11"/>
        <color theme="1"/>
        <rFont val="Times New Roman"/>
        <family val="1"/>
      </rPr>
      <t>SCPP</t>
    </r>
    <r>
      <rPr>
        <sz val="11"/>
        <color theme="1"/>
        <rFont val="仿宋"/>
        <family val="3"/>
        <charset val="134"/>
      </rPr>
      <t>）和光催化反应器（</t>
    </r>
    <r>
      <rPr>
        <sz val="11"/>
        <color theme="1"/>
        <rFont val="Times New Roman"/>
        <family val="1"/>
      </rPr>
      <t>HPCR</t>
    </r>
    <r>
      <rPr>
        <sz val="11"/>
        <color theme="1"/>
        <rFont val="仿宋"/>
        <family val="3"/>
        <charset val="134"/>
      </rPr>
      <t>）构建的系统可以大规模去除非二氧化碳温室气体。基于晶格玻尔兹曼方法（</t>
    </r>
    <r>
      <rPr>
        <sz val="11"/>
        <color theme="1"/>
        <rFont val="Times New Roman"/>
        <family val="1"/>
      </rPr>
      <t>LBM</t>
    </r>
    <r>
      <rPr>
        <sz val="11"/>
        <color theme="1"/>
        <rFont val="仿宋"/>
        <family val="3"/>
        <charset val="134"/>
      </rPr>
      <t>），建立了</t>
    </r>
    <r>
      <rPr>
        <sz val="11"/>
        <color theme="1"/>
        <rFont val="Times New Roman"/>
        <family val="1"/>
      </rPr>
      <t>SCPP-HPCR</t>
    </r>
    <r>
      <rPr>
        <sz val="11"/>
        <color theme="1"/>
        <rFont val="仿宋"/>
        <family val="3"/>
        <charset val="134"/>
      </rPr>
      <t>系统内光催化反应区域的介观尺度流体流动热传递模型。引入了多个分布函数来模拟光催化区域的流动、温度和浓度分布。分析了</t>
    </r>
    <r>
      <rPr>
        <sz val="11"/>
        <color theme="1"/>
        <rFont val="Times New Roman"/>
        <family val="1"/>
      </rPr>
      <t>SCPP-HPCR</t>
    </r>
    <r>
      <rPr>
        <sz val="11"/>
        <color theme="1"/>
        <rFont val="仿宋"/>
        <family val="3"/>
        <charset val="134"/>
      </rPr>
      <t>系统中光催化甲烷的性能，考虑了不同的操作和结构参数的影响。结果表明，增加入口甲烷流量可以提高光催化效率和甲烷的净化率，并导致二氧化碳生成率的增加。当太阳辐射</t>
    </r>
    <r>
      <rPr>
        <sz val="11"/>
        <color theme="1"/>
        <rFont val="Times New Roman"/>
        <family val="1"/>
      </rPr>
      <t>Gr = 857 W/m²</t>
    </r>
    <r>
      <rPr>
        <sz val="11"/>
        <color theme="1"/>
        <rFont val="仿宋"/>
        <family val="3"/>
        <charset val="134"/>
      </rPr>
      <t>且入口流量</t>
    </r>
    <r>
      <rPr>
        <sz val="11"/>
        <color theme="1"/>
        <rFont val="Times New Roman"/>
        <family val="1"/>
      </rPr>
      <t>Qp = 750 mL/min</t>
    </r>
    <r>
      <rPr>
        <sz val="11"/>
        <color theme="1"/>
        <rFont val="仿宋"/>
        <family val="3"/>
        <charset val="134"/>
      </rPr>
      <t>时，光催化效率可达</t>
    </r>
    <r>
      <rPr>
        <sz val="11"/>
        <color theme="1"/>
        <rFont val="Times New Roman"/>
        <family val="1"/>
      </rPr>
      <t>30.67%</t>
    </r>
    <r>
      <rPr>
        <sz val="11"/>
        <color theme="1"/>
        <rFont val="仿宋"/>
        <family val="3"/>
        <charset val="134"/>
      </rPr>
      <t>。此外，减小孔径尺寸可以增强光催化效率、甲烷的净化率和相当于二氧化碳的减排率。当入口流量</t>
    </r>
    <r>
      <rPr>
        <sz val="11"/>
        <color theme="1"/>
        <rFont val="Times New Roman"/>
        <family val="1"/>
      </rPr>
      <t>Qp = 1000 mL/min</t>
    </r>
    <r>
      <rPr>
        <sz val="11"/>
        <color theme="1"/>
        <rFont val="仿宋"/>
        <family val="3"/>
        <charset val="134"/>
      </rPr>
      <t>且孔径尺寸</t>
    </r>
    <r>
      <rPr>
        <sz val="11"/>
        <color theme="1"/>
        <rFont val="Times New Roman"/>
        <family val="1"/>
      </rPr>
      <t>Dp = 0.5 mm</t>
    </r>
    <r>
      <rPr>
        <sz val="11"/>
        <color theme="1"/>
        <rFont val="仿宋"/>
        <family val="3"/>
        <charset val="134"/>
      </rPr>
      <t>时，光催化效率可达</t>
    </r>
    <r>
      <rPr>
        <sz val="11"/>
        <color theme="1"/>
        <rFont val="Times New Roman"/>
        <family val="1"/>
      </rPr>
      <t>40.23%</t>
    </r>
    <r>
      <rPr>
        <sz val="11"/>
        <color theme="1"/>
        <rFont val="仿宋"/>
        <family val="3"/>
        <charset val="134"/>
      </rPr>
      <t>。相反，温度的升高导致所有评估标准略有下降，最高光催化效率为</t>
    </r>
    <r>
      <rPr>
        <sz val="11"/>
        <color theme="1"/>
        <rFont val="Times New Roman"/>
        <family val="1"/>
      </rPr>
      <t>24.79%</t>
    </r>
    <r>
      <rPr>
        <sz val="11"/>
        <color theme="1"/>
        <rFont val="仿宋"/>
        <family val="3"/>
        <charset val="134"/>
      </rPr>
      <t>，温度为</t>
    </r>
    <r>
      <rPr>
        <sz val="11"/>
        <color theme="1"/>
        <rFont val="Times New Roman"/>
        <family val="1"/>
      </rPr>
      <t>298 K</t>
    </r>
    <r>
      <rPr>
        <sz val="11"/>
        <color theme="1"/>
        <rFont val="仿宋"/>
        <family val="3"/>
        <charset val="134"/>
      </rPr>
      <t>。为后续的实验和微观尺度模拟研究提供了指导。</t>
    </r>
    <phoneticPr fontId="4" type="noConversion"/>
  </si>
  <si>
    <r>
      <rPr>
        <sz val="11"/>
        <color rgb="FF000000"/>
        <rFont val="仿宋"/>
        <family val="3"/>
        <charset val="134"/>
      </rPr>
      <t>功能梯度材料（</t>
    </r>
    <r>
      <rPr>
        <sz val="11"/>
        <color rgb="FF000000"/>
        <rFont val="Times New Roman"/>
        <family val="1"/>
      </rPr>
      <t>FGM</t>
    </r>
    <r>
      <rPr>
        <sz val="11"/>
        <color rgb="FF000000"/>
        <rFont val="仿宋"/>
        <family val="3"/>
        <charset val="134"/>
      </rPr>
      <t>）中的傅里叶热传导</t>
    </r>
  </si>
  <si>
    <r>
      <rPr>
        <sz val="11"/>
        <color theme="1"/>
        <rFont val="仿宋"/>
        <family val="3"/>
        <charset val="134"/>
      </rPr>
      <t>功能梯度材料（</t>
    </r>
    <r>
      <rPr>
        <sz val="11"/>
        <color theme="1"/>
        <rFont val="Times New Roman"/>
        <family val="1"/>
      </rPr>
      <t>FGM</t>
    </r>
    <r>
      <rPr>
        <sz val="11"/>
        <color theme="1"/>
        <rFont val="仿宋"/>
        <family val="3"/>
        <charset val="134"/>
      </rPr>
      <t>）中的傅里叶热传导因其建模简单而引起了相当大的科学兴趣。</t>
    </r>
    <r>
      <rPr>
        <sz val="11"/>
        <color theme="1"/>
        <rFont val="Times New Roman"/>
        <family val="1"/>
      </rPr>
      <t>FGM</t>
    </r>
    <r>
      <rPr>
        <sz val="11"/>
        <color theme="1"/>
        <rFont val="仿宋"/>
        <family val="3"/>
        <charset val="134"/>
      </rPr>
      <t>的特点是材料成分和性能的逐渐变化，表现出不同于传统均匀材料的独特导热行为。了解和分析</t>
    </r>
    <r>
      <rPr>
        <sz val="11"/>
        <color theme="1"/>
        <rFont val="Times New Roman"/>
        <family val="1"/>
      </rPr>
      <t>FGM</t>
    </r>
    <r>
      <rPr>
        <sz val="11"/>
        <color theme="1"/>
        <rFont val="仿宋"/>
        <family val="3"/>
        <charset val="134"/>
      </rPr>
      <t>中的传热对于优化其在各种应用中的热性能至关重要。对</t>
    </r>
    <r>
      <rPr>
        <sz val="11"/>
        <color theme="1"/>
        <rFont val="Times New Roman"/>
        <family val="1"/>
      </rPr>
      <t>FGM</t>
    </r>
    <r>
      <rPr>
        <sz val="11"/>
        <color theme="1"/>
        <rFont val="仿宋"/>
        <family val="3"/>
        <charset val="134"/>
      </rPr>
      <t>中傅里叶热传导的分析有助于更深入地理解这些先进材料中发生的传热现象。本文全面概述了</t>
    </r>
    <r>
      <rPr>
        <sz val="11"/>
        <color theme="1"/>
        <rFont val="Times New Roman"/>
        <family val="1"/>
      </rPr>
      <t>FGM</t>
    </r>
    <r>
      <rPr>
        <sz val="11"/>
        <color theme="1"/>
        <rFont val="仿宋"/>
        <family val="3"/>
        <charset val="134"/>
      </rPr>
      <t>中傅里叶热传导的研究，重点介绍了关键方法、发现和意义。文献综述表明，</t>
    </r>
    <r>
      <rPr>
        <sz val="11"/>
        <color theme="1"/>
        <rFont val="Times New Roman"/>
        <family val="1"/>
      </rPr>
      <t>FGM</t>
    </r>
    <r>
      <rPr>
        <sz val="11"/>
        <color theme="1"/>
        <rFont val="仿宋"/>
        <family val="3"/>
        <charset val="134"/>
      </rPr>
      <t>中的热导率在空间上变化，影响材料内的温度分布和热通量。</t>
    </r>
    <r>
      <rPr>
        <sz val="11"/>
        <color theme="1"/>
        <rFont val="Times New Roman"/>
        <family val="1"/>
      </rPr>
      <t>FGM</t>
    </r>
    <r>
      <rPr>
        <sz val="11"/>
        <color theme="1"/>
        <rFont val="仿宋"/>
        <family val="3"/>
        <charset val="134"/>
      </rPr>
      <t>中材料性能的逐渐变化需要开发专门的分析解决方案来准确描述传热行为。此外，已发现选择适当的分析函数会显著影响分析解的准确性和效率。研究人员探索了各种函数，包括幂函数、指数函数和多项式函数，以表示</t>
    </r>
    <r>
      <rPr>
        <sz val="11"/>
        <color theme="1"/>
        <rFont val="Times New Roman"/>
        <family val="1"/>
      </rPr>
      <t>FGM</t>
    </r>
    <r>
      <rPr>
        <sz val="11"/>
        <color theme="1"/>
        <rFont val="仿宋"/>
        <family val="3"/>
        <charset val="134"/>
      </rPr>
      <t>内的温度分布。已经观察到，这些函数的选择应基于与热传导方程解析解的兼容性，以确保对温度分布和传热速率的准确预测。</t>
    </r>
    <phoneticPr fontId="4" type="noConversion"/>
  </si>
  <si>
    <r>
      <rPr>
        <sz val="11"/>
        <color rgb="FF000000"/>
        <rFont val="仿宋"/>
        <family val="3"/>
        <charset val="134"/>
      </rPr>
      <t>功能梯度材料（</t>
    </r>
    <r>
      <rPr>
        <sz val="11"/>
        <color rgb="FF000000"/>
        <rFont val="Times New Roman"/>
        <family val="1"/>
      </rPr>
      <t>FGM</t>
    </r>
    <r>
      <rPr>
        <sz val="11"/>
        <color rgb="FF000000"/>
        <rFont val="仿宋"/>
        <family val="3"/>
        <charset val="134"/>
      </rPr>
      <t>）中的非傅里叶热传导</t>
    </r>
    <phoneticPr fontId="4" type="noConversion"/>
  </si>
  <si>
    <r>
      <rPr>
        <sz val="11"/>
        <color theme="1"/>
        <rFont val="仿宋"/>
        <family val="3"/>
        <charset val="134"/>
      </rPr>
      <t>非傅里叶热传导模型针对傅里叶热传导定律无法准确描述的传热现象进行了扩展。本文采用非傅里叶模型对功能梯度材料（</t>
    </r>
    <r>
      <rPr>
        <sz val="11"/>
        <color theme="1"/>
        <rFont val="Times New Roman"/>
        <family val="1"/>
      </rPr>
      <t>FGM</t>
    </r>
    <r>
      <rPr>
        <sz val="11"/>
        <color theme="1"/>
        <rFont val="仿宋"/>
        <family val="3"/>
        <charset val="134"/>
      </rPr>
      <t>）中的热传导进行了综述。</t>
    </r>
    <r>
      <rPr>
        <sz val="11"/>
        <color theme="1"/>
        <rFont val="Times New Roman"/>
        <family val="1"/>
      </rPr>
      <t>FGM</t>
    </r>
    <r>
      <rPr>
        <sz val="11"/>
        <color theme="1"/>
        <rFont val="仿宋"/>
        <family val="3"/>
        <charset val="134"/>
      </rPr>
      <t>是一种设计材料，其成分、微观结构或导热性在整个体积内逐渐转变。热导率的空间变化可能导致与傅里叶定律的偏差，从而在某些情况下导致非傅里叶热传导行为，例如在非常短的时间尺度或具有高热导率梯度的材料中。研究人员利用各种模型，如</t>
    </r>
    <r>
      <rPr>
        <sz val="11"/>
        <color theme="1"/>
        <rFont val="Times New Roman"/>
        <family val="1"/>
      </rPr>
      <t>Cattaneo-Vernotte</t>
    </r>
    <r>
      <rPr>
        <sz val="11"/>
        <color theme="1"/>
        <rFont val="仿宋"/>
        <family val="3"/>
        <charset val="134"/>
      </rPr>
      <t>、抛物线两步模型、双曲线两步、声子动力学、双相位滞后和三相滞后模型来描述非傅里叶热传导现象。本综述旨在加深对</t>
    </r>
    <r>
      <rPr>
        <sz val="11"/>
        <color theme="1"/>
        <rFont val="Times New Roman"/>
        <family val="1"/>
      </rPr>
      <t>FGM</t>
    </r>
    <r>
      <rPr>
        <sz val="11"/>
        <color theme="1"/>
        <rFont val="仿宋"/>
        <family val="3"/>
        <charset val="134"/>
      </rPr>
      <t>中非傅里叶传热的理解。因此，在这一特定领域进行的分析研究得到了更大的重视和关注。研究了在不同几何形状下影响</t>
    </r>
    <r>
      <rPr>
        <sz val="11"/>
        <color theme="1"/>
        <rFont val="Times New Roman"/>
        <family val="1"/>
      </rPr>
      <t>FGM</t>
    </r>
    <r>
      <rPr>
        <sz val="11"/>
        <color theme="1"/>
        <rFont val="仿宋"/>
        <family val="3"/>
        <charset val="134"/>
      </rPr>
      <t>中非傅里叶热传导的各种因素，包括梯度函数、材料梯度指数、初始条件、边界条件和非傅里叶模型的类型。文献综述表明，很大一部分研究工作集中在</t>
    </r>
    <r>
      <rPr>
        <sz val="11"/>
        <color theme="1"/>
        <rFont val="Times New Roman"/>
        <family val="1"/>
      </rPr>
      <t>FGM</t>
    </r>
    <r>
      <rPr>
        <sz val="11"/>
        <color theme="1"/>
        <rFont val="仿宋"/>
        <family val="3"/>
        <charset val="134"/>
      </rPr>
      <t>内非傅里叶热传导领域双相滞后和双曲线模型的利用上。</t>
    </r>
    <phoneticPr fontId="4" type="noConversion"/>
  </si>
  <si>
    <r>
      <rPr>
        <sz val="11"/>
        <color rgb="FF000000"/>
        <rFont val="仿宋"/>
        <family val="3"/>
        <charset val="134"/>
      </rPr>
      <t>用分子动力学模拟和密度泛函理论研究了双层</t>
    </r>
    <r>
      <rPr>
        <sz val="11"/>
        <color rgb="FF000000"/>
        <rFont val="Times New Roman"/>
        <family val="1"/>
      </rPr>
      <t>MoSe2</t>
    </r>
    <r>
      <rPr>
        <sz val="11"/>
        <color rgb="FF000000"/>
        <rFont val="仿宋"/>
        <family val="3"/>
        <charset val="134"/>
      </rPr>
      <t>、双层</t>
    </r>
    <r>
      <rPr>
        <sz val="11"/>
        <color rgb="FF000000"/>
        <rFont val="Times New Roman"/>
        <family val="1"/>
      </rPr>
      <t>MoS2</t>
    </r>
    <r>
      <rPr>
        <sz val="11"/>
        <color rgb="FF000000"/>
        <rFont val="仿宋"/>
        <family val="3"/>
        <charset val="134"/>
      </rPr>
      <t>和</t>
    </r>
    <r>
      <rPr>
        <sz val="11"/>
        <color rgb="FF000000"/>
        <rFont val="Times New Roman"/>
        <family val="1"/>
      </rPr>
      <t>MoS2-MoSe2</t>
    </r>
    <r>
      <rPr>
        <sz val="11"/>
        <color rgb="FF000000"/>
        <rFont val="仿宋"/>
        <family val="3"/>
        <charset val="134"/>
      </rPr>
      <t>异质结构的导热性</t>
    </r>
  </si>
  <si>
    <r>
      <rPr>
        <sz val="11"/>
        <color theme="1"/>
        <rFont val="仿宋"/>
        <family val="3"/>
        <charset val="134"/>
      </rPr>
      <t>层间范德华力的调节和异质结构的工程化是降低材料导热系数和提高材料热电性能的有效策略。本研究采用分子动力学模拟和密度泛函理论研究了双层</t>
    </r>
    <r>
      <rPr>
        <sz val="11"/>
        <color theme="1"/>
        <rFont val="Times New Roman"/>
        <family val="1"/>
      </rPr>
      <t>MoSe2</t>
    </r>
    <r>
      <rPr>
        <sz val="11"/>
        <color theme="1"/>
        <rFont val="仿宋"/>
        <family val="3"/>
        <charset val="134"/>
      </rPr>
      <t>、双层</t>
    </r>
    <r>
      <rPr>
        <sz val="11"/>
        <color theme="1"/>
        <rFont val="Times New Roman"/>
        <family val="1"/>
      </rPr>
      <t>MoS2</t>
    </r>
    <r>
      <rPr>
        <sz val="11"/>
        <color theme="1"/>
        <rFont val="仿宋"/>
        <family val="3"/>
        <charset val="134"/>
      </rPr>
      <t>和</t>
    </r>
    <r>
      <rPr>
        <sz val="11"/>
        <color theme="1"/>
        <rFont val="Times New Roman"/>
        <family val="1"/>
      </rPr>
      <t>MoS2-MoSe2</t>
    </r>
    <r>
      <rPr>
        <sz val="11"/>
        <color theme="1"/>
        <rFont val="仿宋"/>
        <family val="3"/>
        <charset val="134"/>
      </rPr>
      <t>异质结构的导热性。热导率分析表明，范德华力的增加导致双层</t>
    </r>
    <r>
      <rPr>
        <sz val="11"/>
        <color theme="1"/>
        <rFont val="Times New Roman"/>
        <family val="1"/>
      </rPr>
      <t>MoSe2</t>
    </r>
    <r>
      <rPr>
        <sz val="11"/>
        <color theme="1"/>
        <rFont val="仿宋"/>
        <family val="3"/>
        <charset val="134"/>
      </rPr>
      <t>和</t>
    </r>
    <r>
      <rPr>
        <sz val="11"/>
        <color theme="1"/>
        <rFont val="Times New Roman"/>
        <family val="1"/>
      </rPr>
      <t>MoS2</t>
    </r>
    <r>
      <rPr>
        <sz val="11"/>
        <color theme="1"/>
        <rFont val="仿宋"/>
        <family val="3"/>
        <charset val="134"/>
      </rPr>
      <t>的热导率降低。有趣的是，对于</t>
    </r>
    <r>
      <rPr>
        <sz val="11"/>
        <color theme="1"/>
        <rFont val="Times New Roman"/>
        <family val="1"/>
      </rPr>
      <t>MoS2-MoSe2</t>
    </r>
    <r>
      <rPr>
        <sz val="11"/>
        <color theme="1"/>
        <rFont val="仿宋"/>
        <family val="3"/>
        <charset val="134"/>
      </rPr>
      <t>异质结构，随着范德华力的增大，导热系数先增大后减小。在所研究的结构中，双层</t>
    </r>
    <r>
      <rPr>
        <sz val="11"/>
        <color theme="1"/>
        <rFont val="Times New Roman"/>
        <family val="1"/>
      </rPr>
      <t>MoSe2</t>
    </r>
    <r>
      <rPr>
        <sz val="11"/>
        <color theme="1"/>
        <rFont val="仿宋"/>
        <family val="3"/>
        <charset val="134"/>
      </rPr>
      <t>的热导率最高，其次是</t>
    </r>
    <r>
      <rPr>
        <sz val="11"/>
        <color theme="1"/>
        <rFont val="Times New Roman"/>
        <family val="1"/>
      </rPr>
      <t>MoS2-MoSe2</t>
    </r>
    <r>
      <rPr>
        <sz val="11"/>
        <color theme="1"/>
        <rFont val="仿宋"/>
        <family val="3"/>
        <charset val="134"/>
      </rPr>
      <t>异质结构，然后是双层</t>
    </r>
    <r>
      <rPr>
        <sz val="11"/>
        <color theme="1"/>
        <rFont val="Times New Roman"/>
        <family val="1"/>
      </rPr>
      <t>MoS2</t>
    </r>
    <r>
      <rPr>
        <sz val="11"/>
        <color theme="1"/>
        <rFont val="仿宋"/>
        <family val="3"/>
        <charset val="134"/>
      </rPr>
      <t>。影响传热的主要因素包括热容、声子群速度和声子寿命与导热系数呈正相关。此外，与</t>
    </r>
    <r>
      <rPr>
        <sz val="11"/>
        <color theme="1"/>
        <rFont val="Times New Roman"/>
        <family val="1"/>
      </rPr>
      <t>MoSe2</t>
    </r>
    <r>
      <rPr>
        <sz val="11"/>
        <color theme="1"/>
        <rFont val="仿宋"/>
        <family val="3"/>
        <charset val="134"/>
      </rPr>
      <t>相比，</t>
    </r>
    <r>
      <rPr>
        <sz val="11"/>
        <color theme="1"/>
        <rFont val="Times New Roman"/>
        <family val="1"/>
      </rPr>
      <t>MoS2</t>
    </r>
    <r>
      <rPr>
        <sz val="11"/>
        <color theme="1"/>
        <rFont val="仿宋"/>
        <family val="3"/>
        <charset val="134"/>
      </rPr>
      <t>对异质结构的影响更为明显。</t>
    </r>
    <phoneticPr fontId="4" type="noConversion"/>
  </si>
  <si>
    <r>
      <rPr>
        <sz val="11"/>
        <color rgb="FF000000"/>
        <rFont val="仿宋"/>
        <family val="3"/>
        <charset val="134"/>
      </rPr>
      <t>余热回收蒸汽发生器（</t>
    </r>
    <r>
      <rPr>
        <sz val="11"/>
        <color rgb="FF000000"/>
        <rFont val="Times New Roman"/>
        <family val="1"/>
      </rPr>
      <t>HRSGs</t>
    </r>
    <r>
      <rPr>
        <sz val="11"/>
        <color rgb="FF000000"/>
        <rFont val="仿宋"/>
        <family val="3"/>
        <charset val="134"/>
      </rPr>
      <t>）</t>
    </r>
    <r>
      <rPr>
        <sz val="11"/>
        <color rgb="FF000000"/>
        <rFont val="Times New Roman"/>
        <family val="1"/>
      </rPr>
      <t>+</t>
    </r>
    <r>
      <rPr>
        <sz val="11"/>
        <color rgb="FF000000"/>
        <rFont val="仿宋"/>
        <family val="3"/>
        <charset val="134"/>
      </rPr>
      <t>翅片管引起的复杂传热设计和优化</t>
    </r>
    <phoneticPr fontId="4" type="noConversion"/>
  </si>
  <si>
    <r>
      <rPr>
        <sz val="11"/>
        <color theme="1"/>
        <rFont val="仿宋"/>
        <family val="3"/>
        <charset val="134"/>
      </rPr>
      <t>余热回收蒸汽发生器（</t>
    </r>
    <r>
      <rPr>
        <sz val="11"/>
        <color theme="1"/>
        <rFont val="Times New Roman"/>
        <family val="1"/>
      </rPr>
      <t>HRSGs</t>
    </r>
    <r>
      <rPr>
        <sz val="11"/>
        <color theme="1"/>
        <rFont val="仿宋"/>
        <family val="3"/>
        <charset val="134"/>
      </rPr>
      <t>）用于回收燃气轮机排气产生的热量，通过蒸汽涡轮机产生电力。翅片管是</t>
    </r>
    <r>
      <rPr>
        <sz val="11"/>
        <color theme="1"/>
        <rFont val="Times New Roman"/>
        <family val="1"/>
      </rPr>
      <t>HRSG</t>
    </r>
    <r>
      <rPr>
        <sz val="11"/>
        <color theme="1"/>
        <rFont val="仿宋"/>
        <family val="3"/>
        <charset val="134"/>
      </rPr>
      <t>的关键传热部件，其设计和优化对于实现发电厂的有效能源利用至关重要。本研究提出了一种针对带有弯曲锯齿翅片管换热器的多层神经网络（</t>
    </r>
    <r>
      <rPr>
        <sz val="11"/>
        <color theme="1"/>
        <rFont val="Times New Roman"/>
        <family val="1"/>
      </rPr>
      <t>MNN</t>
    </r>
    <r>
      <rPr>
        <sz val="11"/>
        <color theme="1"/>
        <rFont val="仿宋"/>
        <family val="3"/>
        <charset val="134"/>
      </rPr>
      <t>）和树结构</t>
    </r>
    <r>
      <rPr>
        <sz val="11"/>
        <color theme="1"/>
        <rFont val="Times New Roman"/>
        <family val="1"/>
      </rPr>
      <t>parzen</t>
    </r>
    <r>
      <rPr>
        <sz val="11"/>
        <color theme="1"/>
        <rFont val="仿宋"/>
        <family val="3"/>
        <charset val="134"/>
      </rPr>
      <t>估计器（</t>
    </r>
    <r>
      <rPr>
        <sz val="11"/>
        <color theme="1"/>
        <rFont val="Times New Roman"/>
        <family val="1"/>
      </rPr>
      <t>TPE</t>
    </r>
    <r>
      <rPr>
        <sz val="11"/>
        <color theme="1"/>
        <rFont val="仿宋"/>
        <family val="3"/>
        <charset val="134"/>
      </rPr>
      <t>）的优化方法。该方法具有较高的拟合精度和全局优化效率，适用于新型不规则翅片管引起的复杂传热设计和优化问题。利用现有的实验数据验证了所开发的热流体模型，发现努塞尔特数和范宁摩擦因子符合良好。结果表明，增加弯曲锯齿角有利于破坏热边界层并增强湍流动能。当雷诺数在</t>
    </r>
    <r>
      <rPr>
        <sz val="11"/>
        <color theme="1"/>
        <rFont val="Times New Roman"/>
        <family val="1"/>
      </rPr>
      <t>5000~25000</t>
    </r>
    <r>
      <rPr>
        <sz val="11"/>
        <color theme="1"/>
        <rFont val="仿宋"/>
        <family val="3"/>
        <charset val="134"/>
      </rPr>
      <t>之间时，翅片管弯曲锯齿角度为</t>
    </r>
    <r>
      <rPr>
        <sz val="11"/>
        <color theme="1"/>
        <rFont val="Times New Roman"/>
        <family val="1"/>
      </rPr>
      <t>10°</t>
    </r>
    <r>
      <rPr>
        <sz val="11"/>
        <color theme="1"/>
        <rFont val="仿宋"/>
        <family val="3"/>
        <charset val="134"/>
      </rPr>
      <t>的传热系数平均比平面锯齿翅片管高出约</t>
    </r>
    <r>
      <rPr>
        <sz val="11"/>
        <color theme="1"/>
        <rFont val="Times New Roman"/>
        <family val="1"/>
      </rPr>
      <t>20%</t>
    </r>
    <r>
      <rPr>
        <sz val="11"/>
        <color theme="1"/>
        <rFont val="仿宋"/>
        <family val="3"/>
        <charset val="134"/>
      </rPr>
      <t>。通过优化方法获得了优化的几何参数，最优解在综合性能上取得了优异的结果。与基准设计相比，优化结果显示出</t>
    </r>
    <r>
      <rPr>
        <sz val="11"/>
        <color theme="1"/>
        <rFont val="Times New Roman"/>
        <family val="1"/>
      </rPr>
      <t>9%</t>
    </r>
    <r>
      <rPr>
        <sz val="11"/>
        <color theme="1"/>
        <rFont val="仿宋"/>
        <family val="3"/>
        <charset val="134"/>
      </rPr>
      <t>更高的传热系数，优于常用优化方法的结果。</t>
    </r>
    <phoneticPr fontId="4" type="noConversion"/>
  </si>
  <si>
    <r>
      <rPr>
        <sz val="11"/>
        <color rgb="FF000000"/>
        <rFont val="仿宋"/>
        <family val="3"/>
        <charset val="134"/>
      </rPr>
      <t>气膜冷却</t>
    </r>
    <r>
      <rPr>
        <sz val="11"/>
        <color rgb="FF000000"/>
        <rFont val="Times New Roman"/>
        <family val="1"/>
      </rPr>
      <t>+</t>
    </r>
    <r>
      <rPr>
        <sz val="11"/>
        <color rgb="FF000000"/>
        <rFont val="仿宋"/>
        <family val="3"/>
        <charset val="134"/>
      </rPr>
      <t>联结气膜孔</t>
    </r>
    <phoneticPr fontId="4" type="noConversion"/>
  </si>
  <si>
    <r>
      <rPr>
        <sz val="11"/>
        <color theme="1"/>
        <rFont val="仿宋"/>
        <family val="3"/>
        <charset val="134"/>
      </rPr>
      <t>为了解决冷却剂有限情况下气膜冷却性能不足的问题，本文提出了联结孔气膜冷却。在冷却剂质量流量从</t>
    </r>
    <r>
      <rPr>
        <sz val="11"/>
        <color theme="1"/>
        <rFont val="Times New Roman"/>
        <family val="1"/>
      </rPr>
      <t>0.0016kg/s</t>
    </r>
    <r>
      <rPr>
        <sz val="11"/>
        <color theme="1"/>
        <rFont val="仿宋"/>
        <family val="3"/>
        <charset val="134"/>
      </rPr>
      <t>到</t>
    </r>
    <r>
      <rPr>
        <sz val="11"/>
        <color theme="1"/>
        <rFont val="Times New Roman"/>
        <family val="1"/>
      </rPr>
      <t>0.0064kg/s</t>
    </r>
    <r>
      <rPr>
        <sz val="11"/>
        <color theme="1"/>
        <rFont val="仿宋"/>
        <family val="3"/>
        <charset val="134"/>
      </rPr>
      <t>的范围内，对基本方案和四种联结气膜孔方案（</t>
    </r>
    <r>
      <rPr>
        <sz val="11"/>
        <color theme="1"/>
        <rFont val="Times New Roman"/>
        <family val="1"/>
      </rPr>
      <t>3_</t>
    </r>
    <r>
      <rPr>
        <sz val="11"/>
        <color theme="1"/>
        <rFont val="仿宋"/>
        <family val="3"/>
        <charset val="134"/>
      </rPr>
      <t>联结、</t>
    </r>
    <r>
      <rPr>
        <sz val="11"/>
        <color theme="1"/>
        <rFont val="Times New Roman"/>
        <family val="1"/>
      </rPr>
      <t>4_</t>
    </r>
    <r>
      <rPr>
        <sz val="11"/>
        <color theme="1"/>
        <rFont val="仿宋"/>
        <family val="3"/>
        <charset val="134"/>
      </rPr>
      <t>联结、</t>
    </r>
    <r>
      <rPr>
        <sz val="11"/>
        <color theme="1"/>
        <rFont val="Times New Roman"/>
        <family val="1"/>
      </rPr>
      <t>5_</t>
    </r>
    <r>
      <rPr>
        <sz val="11"/>
        <color theme="1"/>
        <rFont val="仿宋"/>
        <family val="3"/>
        <charset val="134"/>
      </rPr>
      <t>联结和</t>
    </r>
    <r>
      <rPr>
        <sz val="11"/>
        <color theme="1"/>
        <rFont val="Times New Roman"/>
        <family val="1"/>
      </rPr>
      <t>6_</t>
    </r>
    <r>
      <rPr>
        <sz val="11"/>
        <color theme="1"/>
        <rFont val="仿宋"/>
        <family val="3"/>
        <charset val="134"/>
      </rPr>
      <t>联结）进行了数值研究。结果表明，由于气膜孔出口扩张以及分支气膜射流之间的相互作用，联结气膜孔方案可以抑制气膜射流的</t>
    </r>
    <r>
      <rPr>
        <sz val="11"/>
        <color theme="1"/>
        <rFont val="Times New Roman"/>
        <family val="1"/>
      </rPr>
      <t>“</t>
    </r>
    <r>
      <rPr>
        <sz val="11"/>
        <color theme="1"/>
        <rFont val="仿宋"/>
        <family val="3"/>
        <charset val="134"/>
      </rPr>
      <t>喷射现象</t>
    </r>
    <r>
      <rPr>
        <sz val="11"/>
        <color theme="1"/>
        <rFont val="Times New Roman"/>
        <family val="1"/>
      </rPr>
      <t>”</t>
    </r>
    <r>
      <rPr>
        <sz val="11"/>
        <color theme="1"/>
        <rFont val="仿宋"/>
        <family val="3"/>
        <charset val="134"/>
      </rPr>
      <t>和主流的</t>
    </r>
    <r>
      <rPr>
        <sz val="11"/>
        <color theme="1"/>
        <rFont val="Times New Roman"/>
        <family val="1"/>
      </rPr>
      <t>“</t>
    </r>
    <r>
      <rPr>
        <sz val="11"/>
        <color theme="1"/>
        <rFont val="仿宋"/>
        <family val="3"/>
        <charset val="134"/>
      </rPr>
      <t>夹带效应</t>
    </r>
    <r>
      <rPr>
        <sz val="11"/>
        <color theme="1"/>
        <rFont val="Times New Roman"/>
        <family val="1"/>
      </rPr>
      <t>”</t>
    </r>
    <r>
      <rPr>
        <sz val="11"/>
        <color theme="1"/>
        <rFont val="仿宋"/>
        <family val="3"/>
        <charset val="134"/>
      </rPr>
      <t>，从而提高气膜冷却性能，特别是气膜的展向覆盖性能。比较发现，在低冷却剂质量流量下，</t>
    </r>
    <r>
      <rPr>
        <sz val="11"/>
        <color theme="1"/>
        <rFont val="Times New Roman"/>
        <family val="1"/>
      </rPr>
      <t>5_</t>
    </r>
    <r>
      <rPr>
        <sz val="11"/>
        <color theme="1"/>
        <rFont val="仿宋"/>
        <family val="3"/>
        <charset val="134"/>
      </rPr>
      <t>联结气膜孔方案对气膜冷却性能的改善最为明显。当冷却剂质量流量为</t>
    </r>
    <r>
      <rPr>
        <sz val="11"/>
        <color theme="1"/>
        <rFont val="Times New Roman"/>
        <family val="1"/>
      </rPr>
      <t>0.0016kg/s</t>
    </r>
    <r>
      <rPr>
        <sz val="11"/>
        <color theme="1"/>
        <rFont val="仿宋"/>
        <family val="3"/>
        <charset val="134"/>
      </rPr>
      <t>时，面积平均绝热气膜冷却效率可提高</t>
    </r>
    <r>
      <rPr>
        <sz val="11"/>
        <color theme="1"/>
        <rFont val="Times New Roman"/>
        <family val="1"/>
      </rPr>
      <t>76.92%</t>
    </r>
    <r>
      <rPr>
        <sz val="11"/>
        <color theme="1"/>
        <rFont val="仿宋"/>
        <family val="3"/>
        <charset val="134"/>
      </rPr>
      <t>，当冷却剂质量流量为</t>
    </r>
    <r>
      <rPr>
        <sz val="11"/>
        <color theme="1"/>
        <rFont val="Times New Roman"/>
        <family val="1"/>
      </rPr>
      <t>0.0032kg/s</t>
    </r>
    <r>
      <rPr>
        <sz val="11"/>
        <color theme="1"/>
        <rFont val="仿宋"/>
        <family val="3"/>
        <charset val="134"/>
      </rPr>
      <t>时，面积平均绝热气膜冷却效率提高可达</t>
    </r>
    <r>
      <rPr>
        <sz val="11"/>
        <color theme="1"/>
        <rFont val="Times New Roman"/>
        <family val="1"/>
      </rPr>
      <t>703.85%</t>
    </r>
    <r>
      <rPr>
        <sz val="11"/>
        <color theme="1"/>
        <rFont val="仿宋"/>
        <family val="3"/>
        <charset val="134"/>
      </rPr>
      <t>。通过流动损失分析，发现在低冷却剂质量流量条件下，联结气膜孔方案提升冷却性能所付出的压力损失代价较小，而在高冷却剂质量流量条件下，联结气膜孔改善气膜冷却性能的同时可以降低总压损失。其中，</t>
    </r>
    <r>
      <rPr>
        <sz val="11"/>
        <color theme="1"/>
        <rFont val="Times New Roman"/>
        <family val="1"/>
      </rPr>
      <t>5_</t>
    </r>
    <r>
      <rPr>
        <sz val="11"/>
        <color theme="1"/>
        <rFont val="仿宋"/>
        <family val="3"/>
        <charset val="134"/>
      </rPr>
      <t>联结气膜孔方案的总压损失系数最低，在冷却剂质量流量为</t>
    </r>
    <r>
      <rPr>
        <sz val="11"/>
        <color theme="1"/>
        <rFont val="Times New Roman"/>
        <family val="1"/>
      </rPr>
      <t>0.0048kg/s</t>
    </r>
    <r>
      <rPr>
        <sz val="11"/>
        <color theme="1"/>
        <rFont val="仿宋"/>
        <family val="3"/>
        <charset val="134"/>
      </rPr>
      <t>时，总压损失系数降低了</t>
    </r>
    <r>
      <rPr>
        <sz val="11"/>
        <color theme="1"/>
        <rFont val="Times New Roman"/>
        <family val="1"/>
      </rPr>
      <t>15.90%</t>
    </r>
    <r>
      <rPr>
        <sz val="11"/>
        <color theme="1"/>
        <rFont val="仿宋"/>
        <family val="3"/>
        <charset val="134"/>
      </rPr>
      <t>，在冷却剂质量流量为</t>
    </r>
    <r>
      <rPr>
        <sz val="11"/>
        <color theme="1"/>
        <rFont val="Times New Roman"/>
        <family val="1"/>
      </rPr>
      <t>0.0064kg/s</t>
    </r>
    <r>
      <rPr>
        <sz val="11"/>
        <color theme="1"/>
        <rFont val="仿宋"/>
        <family val="3"/>
        <charset val="134"/>
      </rPr>
      <t>时，总压损失系数降低了</t>
    </r>
    <r>
      <rPr>
        <sz val="11"/>
        <color theme="1"/>
        <rFont val="Times New Roman"/>
        <family val="1"/>
      </rPr>
      <t>41.58%</t>
    </r>
    <r>
      <rPr>
        <sz val="11"/>
        <color theme="1"/>
        <rFont val="仿宋"/>
        <family val="3"/>
        <charset val="134"/>
      </rPr>
      <t>。本研究提出了改善气膜冷却性能的联结气膜孔，有利于进一步提高涡轮进气温度，从而改善燃气轮机的动力学和热力学性能。</t>
    </r>
    <phoneticPr fontId="4" type="noConversion"/>
  </si>
  <si>
    <r>
      <rPr>
        <sz val="11"/>
        <color rgb="FF000000"/>
        <rFont val="仿宋"/>
        <family val="3"/>
        <charset val="134"/>
      </rPr>
      <t>燃烧</t>
    </r>
    <r>
      <rPr>
        <sz val="11"/>
        <color rgb="FF000000"/>
        <rFont val="Times New Roman"/>
        <family val="1"/>
      </rPr>
      <t>-</t>
    </r>
    <r>
      <rPr>
        <sz val="11"/>
        <color rgb="FF000000"/>
        <rFont val="仿宋"/>
        <family val="3"/>
        <charset val="134"/>
      </rPr>
      <t>综述</t>
    </r>
  </si>
  <si>
    <r>
      <rPr>
        <sz val="11"/>
        <color rgb="FF000000"/>
        <rFont val="仿宋"/>
        <family val="3"/>
        <charset val="134"/>
      </rPr>
      <t>柴油发动机</t>
    </r>
    <r>
      <rPr>
        <sz val="11"/>
        <color rgb="FF000000"/>
        <rFont val="Times New Roman"/>
        <family val="1"/>
      </rPr>
      <t>+</t>
    </r>
    <r>
      <rPr>
        <sz val="11"/>
        <color rgb="FF000000"/>
        <rFont val="仿宋"/>
        <family val="3"/>
        <charset val="134"/>
      </rPr>
      <t>生物柴油</t>
    </r>
    <r>
      <rPr>
        <sz val="11"/>
        <color rgb="FF000000"/>
        <rFont val="Times New Roman"/>
        <family val="1"/>
      </rPr>
      <t>+</t>
    </r>
    <r>
      <rPr>
        <sz val="11"/>
        <color rgb="FF000000"/>
        <rFont val="仿宋"/>
        <family val="3"/>
        <charset val="134"/>
      </rPr>
      <t>纳米添加剂</t>
    </r>
    <phoneticPr fontId="4" type="noConversion"/>
  </si>
  <si>
    <r>
      <rPr>
        <sz val="11"/>
        <color theme="1"/>
        <rFont val="仿宋"/>
        <family val="3"/>
        <charset val="134"/>
      </rPr>
      <t>植物油和动物脂肪来源的生物柴油被认为是传统柴油的有前景的替代品。然而，它们具有令人信服的限制，如冷流性能不足、润滑性差和氮氧化物（</t>
    </r>
    <r>
      <rPr>
        <sz val="11"/>
        <color theme="1"/>
        <rFont val="Times New Roman"/>
        <family val="1"/>
      </rPr>
      <t>NOx</t>
    </r>
    <r>
      <rPr>
        <sz val="11"/>
        <color theme="1"/>
        <rFont val="仿宋"/>
        <family val="3"/>
        <charset val="134"/>
      </rPr>
      <t>）排放复杂。然而，各种纳米添加剂已经出现，以克服这些局限性，提高柴油发动机中生物柴油的性能。本文深入分析了最近用生物柴油组合进行的不同添加剂对柴油机特性的影响。此外，为了全面总结该领域的实验研究，本文介绍了常用的几种添加剂及其对发动机性能、燃烧、排放、磨损和耐用性的影响。对纳米添加剂在柴油生物柴油发动机中的影响的评估强调了排放、燃烧效率和发动机耐久性的显著改善。例如，多壁碳纳米管（</t>
    </r>
    <r>
      <rPr>
        <sz val="11"/>
        <color theme="1"/>
        <rFont val="Times New Roman"/>
        <family val="1"/>
      </rPr>
      <t>MWCNT</t>
    </r>
    <r>
      <rPr>
        <sz val="11"/>
        <color theme="1"/>
        <rFont val="仿宋"/>
        <family val="3"/>
        <charset val="134"/>
      </rPr>
      <t>）被发现可以将制动热效率（</t>
    </r>
    <r>
      <rPr>
        <sz val="11"/>
        <color theme="1"/>
        <rFont val="Times New Roman"/>
        <family val="1"/>
      </rPr>
      <t>BTE</t>
    </r>
    <r>
      <rPr>
        <sz val="11"/>
        <color theme="1"/>
        <rFont val="仿宋"/>
        <family val="3"/>
        <charset val="134"/>
      </rPr>
      <t>）提高</t>
    </r>
    <r>
      <rPr>
        <sz val="11"/>
        <color theme="1"/>
        <rFont val="Times New Roman"/>
        <family val="1"/>
      </rPr>
      <t>36.81%</t>
    </r>
    <r>
      <rPr>
        <sz val="11"/>
        <color theme="1"/>
        <rFont val="仿宋"/>
        <family val="3"/>
        <charset val="134"/>
      </rPr>
      <t>，而氧化铈（</t>
    </r>
    <r>
      <rPr>
        <sz val="11"/>
        <color theme="1"/>
        <rFont val="Times New Roman"/>
        <family val="1"/>
      </rPr>
      <t>CeO2</t>
    </r>
    <r>
      <rPr>
        <sz val="11"/>
        <color theme="1"/>
        <rFont val="仿宋"/>
        <family val="3"/>
        <charset val="134"/>
      </rPr>
      <t>）可以将制动比油耗（</t>
    </r>
    <r>
      <rPr>
        <sz val="11"/>
        <color theme="1"/>
        <rFont val="Times New Roman"/>
        <family val="1"/>
      </rPr>
      <t>BSFC</t>
    </r>
    <r>
      <rPr>
        <sz val="11"/>
        <color theme="1"/>
        <rFont val="仿宋"/>
        <family val="3"/>
        <charset val="134"/>
      </rPr>
      <t>）降低</t>
    </r>
    <r>
      <rPr>
        <sz val="11"/>
        <color theme="1"/>
        <rFont val="Times New Roman"/>
        <family val="1"/>
      </rPr>
      <t>30%</t>
    </r>
    <r>
      <rPr>
        <sz val="11"/>
        <color theme="1"/>
        <rFont val="仿宋"/>
        <family val="3"/>
        <charset val="134"/>
      </rPr>
      <t>。此外，二氧化钛（</t>
    </r>
    <r>
      <rPr>
        <sz val="11"/>
        <color theme="1"/>
        <rFont val="Times New Roman"/>
        <family val="1"/>
      </rPr>
      <t>TiO2</t>
    </r>
    <r>
      <rPr>
        <sz val="11"/>
        <color theme="1"/>
        <rFont val="仿宋"/>
        <family val="3"/>
        <charset val="134"/>
      </rPr>
      <t>）实现了</t>
    </r>
    <r>
      <rPr>
        <sz val="11"/>
        <color theme="1"/>
        <rFont val="Times New Roman"/>
        <family val="1"/>
      </rPr>
      <t>22.57%</t>
    </r>
    <r>
      <rPr>
        <sz val="11"/>
        <color theme="1"/>
        <rFont val="仿宋"/>
        <family val="3"/>
        <charset val="134"/>
      </rPr>
      <t>的最低氮氧化物减排，石墨烯纳米片（</t>
    </r>
    <r>
      <rPr>
        <sz val="11"/>
        <color theme="1"/>
        <rFont val="Times New Roman"/>
        <family val="1"/>
      </rPr>
      <t>GNP</t>
    </r>
    <r>
      <rPr>
        <sz val="11"/>
        <color theme="1"/>
        <rFont val="仿宋"/>
        <family val="3"/>
        <charset val="134"/>
      </rPr>
      <t>）在一氧化碳（</t>
    </r>
    <r>
      <rPr>
        <sz val="11"/>
        <color theme="1"/>
        <rFont val="Times New Roman"/>
        <family val="1"/>
      </rPr>
      <t>CO</t>
    </r>
    <r>
      <rPr>
        <sz val="11"/>
        <color theme="1"/>
        <rFont val="仿宋"/>
        <family val="3"/>
        <charset val="134"/>
      </rPr>
      <t>）排放方面实现了至少</t>
    </r>
    <r>
      <rPr>
        <sz val="11"/>
        <color theme="1"/>
        <rFont val="Times New Roman"/>
        <family val="1"/>
      </rPr>
      <t>65%</t>
    </r>
    <r>
      <rPr>
        <sz val="11"/>
        <color theme="1"/>
        <rFont val="仿宋"/>
        <family val="3"/>
        <charset val="134"/>
      </rPr>
      <t>的减排，尽管碳氢化合物（</t>
    </r>
    <r>
      <rPr>
        <sz val="11"/>
        <color theme="1"/>
        <rFont val="Times New Roman"/>
        <family val="1"/>
      </rPr>
      <t>HC</t>
    </r>
    <r>
      <rPr>
        <sz val="11"/>
        <color theme="1"/>
        <rFont val="仿宋"/>
        <family val="3"/>
        <charset val="134"/>
      </rPr>
      <t>）排放量更高。然而，需要长期的发动机耐久性研究来评估纳米添加剂与发动机部件的兼容性及其对发动机寿命的影响，这可能是未来的研究方向，旨在研究新的纳米粒子可能性并减少污染物，以最大限度地提高生物柴油的性能。</t>
    </r>
    <phoneticPr fontId="4" type="noConversion"/>
  </si>
  <si>
    <r>
      <rPr>
        <sz val="11"/>
        <color rgb="FF000000"/>
        <rFont val="仿宋"/>
        <family val="3"/>
        <charset val="134"/>
      </rPr>
      <t>湍流燃烧</t>
    </r>
    <r>
      <rPr>
        <sz val="11"/>
        <color rgb="FF000000"/>
        <rFont val="Times New Roman"/>
        <family val="1"/>
      </rPr>
      <t>+</t>
    </r>
    <r>
      <rPr>
        <sz val="11"/>
        <color rgb="FF000000"/>
        <rFont val="仿宋"/>
        <family val="3"/>
        <charset val="134"/>
      </rPr>
      <t>蒸发液滴</t>
    </r>
    <phoneticPr fontId="4" type="noConversion"/>
  </si>
  <si>
    <r>
      <rPr>
        <sz val="11"/>
        <color theme="1"/>
        <rFont val="仿宋"/>
        <family val="3"/>
        <charset val="134"/>
      </rPr>
      <t>比较湍流气体和喷雾火焰的结构有助于理解蒸发液滴对湍流和湍流燃烧的影响。目前，一些研究人员对湍流对液滴蒸发的影响和液滴燃烧对湍流的影响进行了研究，大多数研究都关注时间平均结果。本文的具体特点是利用二阶矩（</t>
    </r>
    <r>
      <rPr>
        <sz val="11"/>
        <color theme="1"/>
        <rFont val="Times New Roman"/>
        <family val="1"/>
      </rPr>
      <t>SOM</t>
    </r>
    <r>
      <rPr>
        <sz val="11"/>
        <color theme="1"/>
        <rFont val="仿宋"/>
        <family val="3"/>
        <charset val="134"/>
      </rPr>
      <t>）燃烧模型，通过大涡模拟（</t>
    </r>
    <r>
      <rPr>
        <sz val="11"/>
        <color theme="1"/>
        <rFont val="Times New Roman"/>
        <family val="1"/>
      </rPr>
      <t>LES</t>
    </r>
    <r>
      <rPr>
        <sz val="11"/>
        <color theme="1"/>
        <rFont val="仿宋"/>
        <family val="3"/>
        <charset val="134"/>
      </rPr>
      <t>）对湍流甲烷</t>
    </r>
    <r>
      <rPr>
        <sz val="11"/>
        <color theme="1"/>
        <rFont val="Times New Roman"/>
        <family val="1"/>
      </rPr>
      <t>-</t>
    </r>
    <r>
      <rPr>
        <sz val="11"/>
        <color theme="1"/>
        <rFont val="仿宋"/>
        <family val="3"/>
        <charset val="134"/>
      </rPr>
      <t>空气喷射气体火焰、乙醇喷射火焰、甲烷</t>
    </r>
    <r>
      <rPr>
        <sz val="11"/>
        <color theme="1"/>
        <rFont val="Times New Roman"/>
        <family val="1"/>
      </rPr>
      <t>-</t>
    </r>
    <r>
      <rPr>
        <sz val="11"/>
        <color theme="1"/>
        <rFont val="仿宋"/>
        <family val="3"/>
        <charset val="134"/>
      </rPr>
      <t>空气旋转气体火焰和庚烷</t>
    </r>
    <r>
      <rPr>
        <sz val="11"/>
        <color theme="1"/>
        <rFont val="Times New Roman"/>
        <family val="1"/>
      </rPr>
      <t>-</t>
    </r>
    <r>
      <rPr>
        <sz val="11"/>
        <color theme="1"/>
        <rFont val="仿宋"/>
        <family val="3"/>
        <charset val="134"/>
      </rPr>
      <t>空气旋转喷射火焰的瞬时结构进行了比较研究。结果表明，蒸发液滴会增强湍流和湍流燃烧。</t>
    </r>
    <phoneticPr fontId="4" type="noConversion"/>
  </si>
  <si>
    <r>
      <rPr>
        <sz val="11"/>
        <color rgb="FF000000"/>
        <rFont val="仿宋"/>
        <family val="3"/>
        <charset val="134"/>
      </rPr>
      <t>净化燃烧反应系统</t>
    </r>
    <r>
      <rPr>
        <sz val="11"/>
        <color rgb="FF000000"/>
        <rFont val="Times New Roman"/>
        <family val="1"/>
      </rPr>
      <t>+</t>
    </r>
    <r>
      <rPr>
        <sz val="11"/>
        <color rgb="FF000000"/>
        <rFont val="仿宋"/>
        <family val="3"/>
        <charset val="134"/>
      </rPr>
      <t>污染物排放</t>
    </r>
    <phoneticPr fontId="4" type="noConversion"/>
  </si>
  <si>
    <r>
      <rPr>
        <sz val="11"/>
        <color theme="1"/>
        <rFont val="仿宋"/>
        <family val="3"/>
        <charset val="134"/>
      </rPr>
      <t>为了实现对</t>
    </r>
    <r>
      <rPr>
        <sz val="11"/>
        <color theme="1"/>
        <rFont val="Times New Roman"/>
        <family val="1"/>
      </rPr>
      <t>NOx</t>
    </r>
    <r>
      <rPr>
        <sz val="11"/>
        <color theme="1"/>
        <rFont val="仿宋"/>
        <family val="3"/>
        <charset val="134"/>
      </rPr>
      <t>的深度控制，在</t>
    </r>
    <r>
      <rPr>
        <sz val="11"/>
        <color theme="1"/>
        <rFont val="Times New Roman"/>
        <family val="1"/>
      </rPr>
      <t>30 kW</t>
    </r>
    <r>
      <rPr>
        <sz val="11"/>
        <color theme="1"/>
        <rFont val="仿宋"/>
        <family val="3"/>
        <charset val="134"/>
      </rPr>
      <t>净化燃烧实验台上，研究了由脱挥发剂、旋流燃烧器和下燃燃烧器组成的净化燃烧系统，并探讨了一次风比和二次风比（</t>
    </r>
    <r>
      <rPr>
        <sz val="11"/>
        <color theme="1"/>
        <rFont val="Times New Roman"/>
        <family val="1"/>
      </rPr>
      <t>λp</t>
    </r>
    <r>
      <rPr>
        <sz val="11"/>
        <color theme="1"/>
        <rFont val="仿宋"/>
        <family val="3"/>
        <charset val="134"/>
      </rPr>
      <t>和</t>
    </r>
    <r>
      <rPr>
        <sz val="11"/>
        <color theme="1"/>
        <rFont val="Times New Roman"/>
        <family val="1"/>
      </rPr>
      <t>λ2</t>
    </r>
    <r>
      <rPr>
        <sz val="11"/>
        <color theme="1"/>
        <rFont val="仿宋"/>
        <family val="3"/>
        <charset val="134"/>
      </rPr>
      <t>）对煤粉两级改性、燃烧和</t>
    </r>
    <r>
      <rPr>
        <sz val="11"/>
        <color theme="1"/>
        <rFont val="Times New Roman"/>
        <family val="1"/>
      </rPr>
      <t>NOx</t>
    </r>
    <r>
      <rPr>
        <sz val="11"/>
        <color theme="1"/>
        <rFont val="仿宋"/>
        <family val="3"/>
        <charset val="134"/>
      </rPr>
      <t>排放的影响。在脱挥发器和旋流燃烧器中，随着</t>
    </r>
    <r>
      <rPr>
        <sz val="11"/>
        <color theme="1"/>
        <rFont val="Times New Roman"/>
        <family val="1"/>
      </rPr>
      <t>λp</t>
    </r>
    <r>
      <rPr>
        <sz val="11"/>
        <color theme="1"/>
        <rFont val="仿宋"/>
        <family val="3"/>
        <charset val="134"/>
      </rPr>
      <t>和</t>
    </r>
    <r>
      <rPr>
        <sz val="11"/>
        <color theme="1"/>
        <rFont val="Times New Roman"/>
        <family val="1"/>
      </rPr>
      <t>λ2</t>
    </r>
    <r>
      <rPr>
        <sz val="11"/>
        <color theme="1"/>
        <rFont val="仿宋"/>
        <family val="3"/>
        <charset val="134"/>
      </rPr>
      <t>的升高，不同位置的温度升高。增加</t>
    </r>
    <r>
      <rPr>
        <sz val="11"/>
        <color theme="1"/>
        <rFont val="Times New Roman"/>
        <family val="1"/>
      </rPr>
      <t>λp</t>
    </r>
    <r>
      <rPr>
        <sz val="11"/>
        <color theme="1"/>
        <rFont val="仿宋"/>
        <family val="3"/>
        <charset val="134"/>
      </rPr>
      <t>，而不增加</t>
    </r>
    <r>
      <rPr>
        <sz val="11"/>
        <color theme="1"/>
        <rFont val="Times New Roman"/>
        <family val="1"/>
      </rPr>
      <t>λ2</t>
    </r>
    <r>
      <rPr>
        <sz val="11"/>
        <color theme="1"/>
        <rFont val="仿宋"/>
        <family val="3"/>
        <charset val="134"/>
      </rPr>
      <t>，可以改变旋流燃烧器主燃烧区的位置。</t>
    </r>
    <r>
      <rPr>
        <sz val="11"/>
        <color theme="1"/>
        <rFont val="Times New Roman"/>
        <family val="1"/>
      </rPr>
      <t>CO</t>
    </r>
    <r>
      <rPr>
        <sz val="11"/>
        <color theme="1"/>
        <rFont val="仿宋"/>
        <family val="3"/>
        <charset val="134"/>
      </rPr>
      <t>和</t>
    </r>
    <r>
      <rPr>
        <sz val="11"/>
        <color theme="1"/>
        <rFont val="Times New Roman"/>
        <family val="1"/>
      </rPr>
      <t>H2</t>
    </r>
    <r>
      <rPr>
        <sz val="11"/>
        <color theme="1"/>
        <rFont val="仿宋"/>
        <family val="3"/>
        <charset val="134"/>
      </rPr>
      <t>是改性气体中主要的可燃组分，其浓度随</t>
    </r>
    <r>
      <rPr>
        <sz val="11"/>
        <color theme="1"/>
        <rFont val="Times New Roman"/>
        <family val="1"/>
      </rPr>
      <t>λp</t>
    </r>
    <r>
      <rPr>
        <sz val="11"/>
        <color theme="1"/>
        <rFont val="仿宋"/>
        <family val="3"/>
        <charset val="134"/>
      </rPr>
      <t>和</t>
    </r>
    <r>
      <rPr>
        <sz val="11"/>
        <color theme="1"/>
        <rFont val="Times New Roman"/>
        <family val="1"/>
      </rPr>
      <t>λ2</t>
    </r>
    <r>
      <rPr>
        <sz val="11"/>
        <color theme="1"/>
        <rFont val="仿宋"/>
        <family val="3"/>
        <charset val="134"/>
      </rPr>
      <t>的增加而降低。相反，</t>
    </r>
    <r>
      <rPr>
        <sz val="11"/>
        <color theme="1"/>
        <rFont val="Times New Roman"/>
        <family val="1"/>
      </rPr>
      <t>CH4</t>
    </r>
    <r>
      <rPr>
        <sz val="11"/>
        <color theme="1"/>
        <rFont val="仿宋"/>
        <family val="3"/>
        <charset val="134"/>
      </rPr>
      <t>浓度极低。由脱挥发剂和旋流燃烧器组成的净化系统在提高煤粉的比表面积、孔体积、孔径和燃料转化率以及改善其碳微晶结构等方面都优于单级脱挥发剂，并且随着系统中</t>
    </r>
    <r>
      <rPr>
        <sz val="11"/>
        <color theme="1"/>
        <rFont val="Times New Roman"/>
        <family val="1"/>
      </rPr>
      <t>λp</t>
    </r>
    <r>
      <rPr>
        <sz val="11"/>
        <color theme="1"/>
        <rFont val="仿宋"/>
        <family val="3"/>
        <charset val="134"/>
      </rPr>
      <t>和</t>
    </r>
    <r>
      <rPr>
        <sz val="11"/>
        <color theme="1"/>
        <rFont val="Times New Roman"/>
        <family val="1"/>
      </rPr>
      <t>λ2</t>
    </r>
    <r>
      <rPr>
        <sz val="11"/>
        <color theme="1"/>
        <rFont val="仿宋"/>
        <family val="3"/>
        <charset val="134"/>
      </rPr>
      <t>的适当增加，改性后的煤粉的这些指标也越来越好。在降燃燃烧室中，随着</t>
    </r>
    <r>
      <rPr>
        <sz val="11"/>
        <color theme="1"/>
        <rFont val="Times New Roman"/>
        <family val="1"/>
      </rPr>
      <t>λp</t>
    </r>
    <r>
      <rPr>
        <sz val="11"/>
        <color theme="1"/>
        <rFont val="仿宋"/>
        <family val="3"/>
        <charset val="134"/>
      </rPr>
      <t>和</t>
    </r>
    <r>
      <rPr>
        <sz val="11"/>
        <color theme="1"/>
        <rFont val="Times New Roman"/>
        <family val="1"/>
      </rPr>
      <t>λ2</t>
    </r>
    <r>
      <rPr>
        <sz val="11"/>
        <color theme="1"/>
        <rFont val="仿宋"/>
        <family val="3"/>
        <charset val="134"/>
      </rPr>
      <t>的升高，还原区温度变化不大，完全燃烧区温度仅在较低</t>
    </r>
    <r>
      <rPr>
        <sz val="11"/>
        <color theme="1"/>
        <rFont val="Times New Roman"/>
        <family val="1"/>
      </rPr>
      <t>λ2</t>
    </r>
    <r>
      <rPr>
        <sz val="11"/>
        <color theme="1"/>
        <rFont val="仿宋"/>
        <family val="3"/>
        <charset val="134"/>
      </rPr>
      <t>处下降。适当提高</t>
    </r>
    <r>
      <rPr>
        <sz val="11"/>
        <color theme="1"/>
        <rFont val="Times New Roman"/>
        <family val="1"/>
      </rPr>
      <t>λp</t>
    </r>
    <r>
      <rPr>
        <sz val="11"/>
        <color theme="1"/>
        <rFont val="仿宋"/>
        <family val="3"/>
        <charset val="134"/>
      </rPr>
      <t>和</t>
    </r>
    <r>
      <rPr>
        <sz val="11"/>
        <color theme="1"/>
        <rFont val="Times New Roman"/>
        <family val="1"/>
      </rPr>
      <t>λ2</t>
    </r>
    <r>
      <rPr>
        <sz val="11"/>
        <color theme="1"/>
        <rFont val="仿宋"/>
        <family val="3"/>
        <charset val="134"/>
      </rPr>
      <t>可有效降低</t>
    </r>
    <r>
      <rPr>
        <sz val="11"/>
        <color theme="1"/>
        <rFont val="Times New Roman"/>
        <family val="1"/>
      </rPr>
      <t>NOx</t>
    </r>
    <r>
      <rPr>
        <sz val="11"/>
        <color theme="1"/>
        <rFont val="仿宋"/>
        <family val="3"/>
        <charset val="134"/>
      </rPr>
      <t>排放，效率达</t>
    </r>
    <r>
      <rPr>
        <sz val="11"/>
        <color theme="1"/>
        <rFont val="Times New Roman"/>
        <family val="1"/>
      </rPr>
      <t>99.00%</t>
    </r>
    <r>
      <rPr>
        <sz val="11"/>
        <color theme="1"/>
        <rFont val="仿宋"/>
        <family val="3"/>
        <charset val="134"/>
      </rPr>
      <t>以上，但</t>
    </r>
    <r>
      <rPr>
        <sz val="11"/>
        <color theme="1"/>
        <rFont val="Times New Roman"/>
        <family val="1"/>
      </rPr>
      <t>λ2</t>
    </r>
    <r>
      <rPr>
        <sz val="11"/>
        <color theme="1"/>
        <rFont val="仿宋"/>
        <family val="3"/>
        <charset val="134"/>
      </rPr>
      <t>对</t>
    </r>
    <r>
      <rPr>
        <sz val="11"/>
        <color theme="1"/>
        <rFont val="Times New Roman"/>
        <family val="1"/>
      </rPr>
      <t>NOx</t>
    </r>
    <r>
      <rPr>
        <sz val="11"/>
        <color theme="1"/>
        <rFont val="仿宋"/>
        <family val="3"/>
        <charset val="134"/>
      </rPr>
      <t>排放的抑制作用有限。</t>
    </r>
  </si>
  <si>
    <r>
      <rPr>
        <sz val="11"/>
        <color rgb="FF000000"/>
        <rFont val="仿宋"/>
        <family val="3"/>
        <charset val="134"/>
      </rPr>
      <t>火焰传播速度</t>
    </r>
  </si>
  <si>
    <r>
      <rPr>
        <sz val="11"/>
        <color theme="1"/>
        <rFont val="仿宋"/>
        <family val="3"/>
        <charset val="134"/>
      </rPr>
      <t>当量比在</t>
    </r>
    <r>
      <rPr>
        <sz val="11"/>
        <color theme="1"/>
        <rFont val="Times New Roman"/>
        <family val="1"/>
      </rPr>
      <t>0.5-1.5</t>
    </r>
    <r>
      <rPr>
        <sz val="11"/>
        <color theme="1"/>
        <rFont val="仿宋"/>
        <family val="3"/>
        <charset val="134"/>
      </rPr>
      <t>范围内，预热气体温度在</t>
    </r>
    <r>
      <rPr>
        <sz val="11"/>
        <color theme="1"/>
        <rFont val="Times New Roman"/>
        <family val="1"/>
      </rPr>
      <t>298</t>
    </r>
    <r>
      <rPr>
        <sz val="11"/>
        <color theme="1"/>
        <rFont val="仿宋"/>
        <family val="3"/>
        <charset val="134"/>
      </rPr>
      <t>至</t>
    </r>
    <r>
      <rPr>
        <sz val="11"/>
        <color theme="1"/>
        <rFont val="Times New Roman"/>
        <family val="1"/>
      </rPr>
      <t>673 K</t>
    </r>
    <r>
      <rPr>
        <sz val="11"/>
        <color theme="1"/>
        <rFont val="仿宋"/>
        <family val="3"/>
        <charset val="134"/>
      </rPr>
      <t>之间，氢气体积分数为</t>
    </r>
    <r>
      <rPr>
        <sz val="11"/>
        <color theme="1"/>
        <rFont val="Times New Roman"/>
        <family val="1"/>
      </rPr>
      <t>0%</t>
    </r>
    <r>
      <rPr>
        <sz val="11"/>
        <color theme="1"/>
        <rFont val="仿宋"/>
        <family val="3"/>
        <charset val="134"/>
      </rPr>
      <t>、</t>
    </r>
    <r>
      <rPr>
        <sz val="11"/>
        <color theme="1"/>
        <rFont val="Times New Roman"/>
        <family val="1"/>
      </rPr>
      <t>20%</t>
    </r>
    <r>
      <rPr>
        <sz val="11"/>
        <color theme="1"/>
        <rFont val="仿宋"/>
        <family val="3"/>
        <charset val="134"/>
      </rPr>
      <t>和</t>
    </r>
    <r>
      <rPr>
        <sz val="11"/>
        <color theme="1"/>
        <rFont val="Times New Roman"/>
        <family val="1"/>
      </rPr>
      <t>50%</t>
    </r>
    <r>
      <rPr>
        <sz val="11"/>
        <color theme="1"/>
        <rFont val="仿宋"/>
        <family val="3"/>
        <charset val="134"/>
      </rPr>
      <t>的氨</t>
    </r>
    <r>
      <rPr>
        <sz val="11"/>
        <color theme="1"/>
        <rFont val="Times New Roman"/>
        <family val="1"/>
      </rPr>
      <t>/</t>
    </r>
    <r>
      <rPr>
        <sz val="11"/>
        <color theme="1"/>
        <rFont val="仿宋"/>
        <family val="3"/>
        <charset val="134"/>
      </rPr>
      <t>氢</t>
    </r>
    <r>
      <rPr>
        <sz val="11"/>
        <color theme="1"/>
        <rFont val="Times New Roman"/>
        <family val="1"/>
      </rPr>
      <t>/</t>
    </r>
    <r>
      <rPr>
        <sz val="11"/>
        <color theme="1"/>
        <rFont val="仿宋"/>
        <family val="3"/>
        <charset val="134"/>
      </rPr>
      <t>空气混合物的火焰传播速度被研究。使用本生燃烧器和光学纹影系统进行测量。结果表明，预混合气体的火焰传播速度和燃烧稳定性随着预热温度的升高而增加。在</t>
    </r>
    <r>
      <rPr>
        <sz val="11"/>
        <color theme="1"/>
        <rFont val="Times New Roman"/>
        <family val="1"/>
      </rPr>
      <t>20%</t>
    </r>
    <r>
      <rPr>
        <sz val="11"/>
        <color theme="1"/>
        <rFont val="仿宋"/>
        <family val="3"/>
        <charset val="134"/>
      </rPr>
      <t>氢气体积分数条件下，燃烧稳定性显著提高。对于氢气体积分数为</t>
    </r>
    <r>
      <rPr>
        <sz val="11"/>
        <color theme="1"/>
        <rFont val="Times New Roman"/>
        <family val="1"/>
      </rPr>
      <t>50%</t>
    </r>
    <r>
      <rPr>
        <sz val="11"/>
        <color theme="1"/>
        <rFont val="仿宋"/>
        <family val="3"/>
        <charset val="134"/>
      </rPr>
      <t>的</t>
    </r>
    <r>
      <rPr>
        <sz val="11"/>
        <color theme="1"/>
        <rFont val="Times New Roman"/>
        <family val="1"/>
      </rPr>
      <t>NH3/H-2</t>
    </r>
    <r>
      <rPr>
        <sz val="11"/>
        <color theme="1"/>
        <rFont val="仿宋"/>
        <family val="3"/>
        <charset val="134"/>
      </rPr>
      <t>混合物，化学计量比为</t>
    </r>
    <r>
      <rPr>
        <sz val="11"/>
        <color theme="1"/>
        <rFont val="Times New Roman"/>
        <family val="1"/>
      </rPr>
      <t>673 K</t>
    </r>
    <r>
      <rPr>
        <sz val="11"/>
        <color theme="1"/>
        <rFont val="仿宋"/>
        <family val="3"/>
        <charset val="134"/>
      </rPr>
      <t>时的火焰传播速度约为</t>
    </r>
    <r>
      <rPr>
        <sz val="11"/>
        <color theme="1"/>
        <rFont val="Times New Roman"/>
        <family val="1"/>
      </rPr>
      <t>298 K</t>
    </r>
    <r>
      <rPr>
        <sz val="11"/>
        <color theme="1"/>
        <rFont val="仿宋"/>
        <family val="3"/>
        <charset val="134"/>
      </rPr>
      <t>时的</t>
    </r>
    <r>
      <rPr>
        <sz val="11"/>
        <color theme="1"/>
        <rFont val="Times New Roman"/>
        <family val="1"/>
      </rPr>
      <t>4.85</t>
    </r>
    <r>
      <rPr>
        <sz val="11"/>
        <color theme="1"/>
        <rFont val="仿宋"/>
        <family val="3"/>
        <charset val="134"/>
      </rPr>
      <t>倍。实验结果表明，在</t>
    </r>
    <r>
      <rPr>
        <sz val="11"/>
        <color theme="1"/>
        <rFont val="Times New Roman"/>
        <family val="1"/>
      </rPr>
      <t>673 K</t>
    </r>
    <r>
      <rPr>
        <sz val="11"/>
        <color theme="1"/>
        <rFont val="仿宋"/>
        <family val="3"/>
        <charset val="134"/>
      </rPr>
      <t>下，当氢气体积分数从</t>
    </r>
    <r>
      <rPr>
        <sz val="11"/>
        <color theme="1"/>
        <rFont val="Times New Roman"/>
        <family val="1"/>
      </rPr>
      <t>20%</t>
    </r>
    <r>
      <rPr>
        <sz val="11"/>
        <color theme="1"/>
        <rFont val="仿宋"/>
        <family val="3"/>
        <charset val="134"/>
      </rPr>
      <t>增加到</t>
    </r>
    <r>
      <rPr>
        <sz val="11"/>
        <color theme="1"/>
        <rFont val="Times New Roman"/>
        <family val="1"/>
      </rPr>
      <t>80%</t>
    </r>
    <r>
      <rPr>
        <sz val="11"/>
        <color theme="1"/>
        <rFont val="仿宋"/>
        <family val="3"/>
        <charset val="134"/>
      </rPr>
      <t>时，</t>
    </r>
    <r>
      <rPr>
        <sz val="11"/>
        <color theme="1"/>
        <rFont val="Times New Roman"/>
        <family val="1"/>
      </rPr>
      <t>NH3/H-2/</t>
    </r>
    <r>
      <rPr>
        <sz val="11"/>
        <color theme="1"/>
        <rFont val="仿宋"/>
        <family val="3"/>
        <charset val="134"/>
      </rPr>
      <t>空气混合物的火焰传播速度增加了</t>
    </r>
    <r>
      <rPr>
        <sz val="11"/>
        <color theme="1"/>
        <rFont val="Times New Roman"/>
        <family val="1"/>
      </rPr>
      <t>7.8</t>
    </r>
    <r>
      <rPr>
        <sz val="11"/>
        <color theme="1"/>
        <rFont val="仿宋"/>
        <family val="3"/>
        <charset val="134"/>
      </rPr>
      <t>倍。将</t>
    </r>
    <r>
      <rPr>
        <sz val="11"/>
        <color theme="1"/>
        <rFont val="Times New Roman"/>
        <family val="1"/>
      </rPr>
      <t>Mei</t>
    </r>
    <r>
      <rPr>
        <sz val="11"/>
        <color theme="1"/>
        <rFont val="仿宋"/>
        <family val="3"/>
        <charset val="134"/>
      </rPr>
      <t>、</t>
    </r>
    <r>
      <rPr>
        <sz val="11"/>
        <color theme="1"/>
        <rFont val="Times New Roman"/>
        <family val="1"/>
      </rPr>
      <t>Shrestha</t>
    </r>
    <r>
      <rPr>
        <sz val="11"/>
        <color theme="1"/>
        <rFont val="仿宋"/>
        <family val="3"/>
        <charset val="134"/>
      </rPr>
      <t>和</t>
    </r>
    <r>
      <rPr>
        <sz val="11"/>
        <color theme="1"/>
        <rFont val="Times New Roman"/>
        <family val="1"/>
      </rPr>
      <t>Stagni</t>
    </r>
    <r>
      <rPr>
        <sz val="11"/>
        <color theme="1"/>
        <rFont val="仿宋"/>
        <family val="3"/>
        <charset val="134"/>
      </rPr>
      <t>机制预测的数值结果与实验数据进行了比较。</t>
    </r>
    <r>
      <rPr>
        <sz val="11"/>
        <color theme="1"/>
        <rFont val="Times New Roman"/>
        <family val="1"/>
      </rPr>
      <t>Shrestha</t>
    </r>
    <r>
      <rPr>
        <sz val="11"/>
        <color theme="1"/>
        <rFont val="仿宋"/>
        <family val="3"/>
        <charset val="134"/>
      </rPr>
      <t>和</t>
    </r>
    <r>
      <rPr>
        <sz val="11"/>
        <color theme="1"/>
        <rFont val="Times New Roman"/>
        <family val="1"/>
      </rPr>
      <t>Stagni</t>
    </r>
    <r>
      <rPr>
        <sz val="11"/>
        <color theme="1"/>
        <rFont val="仿宋"/>
        <family val="3"/>
        <charset val="134"/>
      </rPr>
      <t>提出的机制高估了火焰传播速度，特别是在高预热温度下。用</t>
    </r>
    <r>
      <rPr>
        <sz val="11"/>
        <color theme="1"/>
        <rFont val="Times New Roman"/>
        <family val="1"/>
      </rPr>
      <t>Mei</t>
    </r>
    <r>
      <rPr>
        <sz val="11"/>
        <color theme="1"/>
        <rFont val="仿宋"/>
        <family val="3"/>
        <charset val="134"/>
      </rPr>
      <t>机制预测的结果与现有数据一致。添加氢气会增加</t>
    </r>
    <r>
      <rPr>
        <sz val="11"/>
        <color theme="1"/>
        <rFont val="Times New Roman"/>
        <family val="1"/>
      </rPr>
      <t>OH</t>
    </r>
    <r>
      <rPr>
        <sz val="11"/>
        <color theme="1"/>
        <rFont val="仿宋"/>
        <family val="3"/>
        <charset val="134"/>
      </rPr>
      <t>、</t>
    </r>
    <r>
      <rPr>
        <sz val="11"/>
        <color theme="1"/>
        <rFont val="Times New Roman"/>
        <family val="1"/>
      </rPr>
      <t>H</t>
    </r>
    <r>
      <rPr>
        <sz val="11"/>
        <color theme="1"/>
        <rFont val="仿宋"/>
        <family val="3"/>
        <charset val="134"/>
      </rPr>
      <t>、</t>
    </r>
    <r>
      <rPr>
        <sz val="11"/>
        <color theme="1"/>
        <rFont val="Times New Roman"/>
        <family val="1"/>
      </rPr>
      <t>O</t>
    </r>
    <r>
      <rPr>
        <sz val="11"/>
        <color theme="1"/>
        <rFont val="仿宋"/>
        <family val="3"/>
        <charset val="134"/>
      </rPr>
      <t>和</t>
    </r>
    <r>
      <rPr>
        <sz val="11"/>
        <color theme="1"/>
        <rFont val="Times New Roman"/>
        <family val="1"/>
      </rPr>
      <t>NH2</t>
    </r>
    <r>
      <rPr>
        <sz val="11"/>
        <color theme="1"/>
        <rFont val="仿宋"/>
        <family val="3"/>
        <charset val="134"/>
      </rPr>
      <t>的浓度；因此氨消耗加速。</t>
    </r>
    <phoneticPr fontId="4" type="noConversion"/>
  </si>
  <si>
    <r>
      <rPr>
        <sz val="11"/>
        <color rgb="FF000000"/>
        <rFont val="仿宋"/>
        <family val="3"/>
        <charset val="134"/>
      </rPr>
      <t>污染物排放</t>
    </r>
    <phoneticPr fontId="4" type="noConversion"/>
  </si>
  <si>
    <r>
      <rPr>
        <sz val="11"/>
        <color theme="1"/>
        <rFont val="仿宋"/>
        <family val="3"/>
        <charset val="134"/>
      </rPr>
      <t>本研究采用新型</t>
    </r>
    <r>
      <rPr>
        <sz val="11"/>
        <color theme="1"/>
        <rFont val="Times New Roman"/>
        <family val="1"/>
      </rPr>
      <t>SATES</t>
    </r>
    <r>
      <rPr>
        <sz val="11"/>
        <color theme="1"/>
        <rFont val="仿宋"/>
        <family val="3"/>
        <charset val="134"/>
      </rPr>
      <t>（自适应湍流模拟）</t>
    </r>
    <r>
      <rPr>
        <sz val="11"/>
        <color theme="1"/>
        <rFont val="Times New Roman"/>
        <family val="1"/>
      </rPr>
      <t>-FGM</t>
    </r>
    <r>
      <rPr>
        <sz val="11"/>
        <color theme="1"/>
        <rFont val="仿宋"/>
        <family val="3"/>
        <charset val="134"/>
      </rPr>
      <t>（火焰面生成流形）</t>
    </r>
    <r>
      <rPr>
        <sz val="11"/>
        <color theme="1"/>
        <rFont val="Times New Roman"/>
        <family val="1"/>
      </rPr>
      <t>-CRN</t>
    </r>
    <r>
      <rPr>
        <sz val="11"/>
        <color theme="1"/>
        <rFont val="仿宋"/>
        <family val="3"/>
        <charset val="134"/>
      </rPr>
      <t>（化学反应器网络）耦合方法，对甲烷</t>
    </r>
    <r>
      <rPr>
        <sz val="11"/>
        <color theme="1"/>
        <rFont val="Times New Roman"/>
        <family val="1"/>
      </rPr>
      <t>/</t>
    </r>
    <r>
      <rPr>
        <sz val="11"/>
        <color theme="1"/>
        <rFont val="仿宋"/>
        <family val="3"/>
        <charset val="134"/>
      </rPr>
      <t>空气湍流扩散火焰（</t>
    </r>
    <r>
      <rPr>
        <sz val="11"/>
        <color theme="1"/>
        <rFont val="Times New Roman"/>
        <family val="1"/>
      </rPr>
      <t>Sandia Flame D</t>
    </r>
    <r>
      <rPr>
        <sz val="11"/>
        <color theme="1"/>
        <rFont val="仿宋"/>
        <family val="3"/>
        <charset val="134"/>
      </rPr>
      <t>）中</t>
    </r>
    <r>
      <rPr>
        <sz val="11"/>
        <color theme="1"/>
        <rFont val="Times New Roman"/>
        <family val="1"/>
      </rPr>
      <t>CO</t>
    </r>
    <r>
      <rPr>
        <sz val="11"/>
        <color theme="1"/>
        <rFont val="仿宋"/>
        <family val="3"/>
        <charset val="134"/>
      </rPr>
      <t>与</t>
    </r>
    <r>
      <rPr>
        <sz val="11"/>
        <color theme="1"/>
        <rFont val="Times New Roman"/>
        <family val="1"/>
      </rPr>
      <t>NOx</t>
    </r>
    <r>
      <rPr>
        <sz val="11"/>
        <color theme="1"/>
        <rFont val="仿宋"/>
        <family val="3"/>
        <charset val="134"/>
      </rPr>
      <t>的燃烧污染物进行耦合数值预测。基于可实现的</t>
    </r>
    <r>
      <rPr>
        <sz val="11"/>
        <color theme="1"/>
        <rFont val="Times New Roman"/>
        <family val="1"/>
      </rPr>
      <t>k-ε</t>
    </r>
    <r>
      <rPr>
        <sz val="11"/>
        <color theme="1"/>
        <rFont val="仿宋"/>
        <family val="3"/>
        <charset val="134"/>
      </rPr>
      <t>和</t>
    </r>
    <r>
      <rPr>
        <sz val="11"/>
        <color theme="1"/>
        <rFont val="Times New Roman"/>
        <family val="1"/>
      </rPr>
      <t>BSL k-ω</t>
    </r>
    <r>
      <rPr>
        <sz val="11"/>
        <color theme="1"/>
        <rFont val="仿宋"/>
        <family val="3"/>
        <charset val="134"/>
      </rPr>
      <t>两种基础湍流模型构建了</t>
    </r>
    <r>
      <rPr>
        <sz val="11"/>
        <color theme="1"/>
        <rFont val="Times New Roman"/>
        <family val="1"/>
      </rPr>
      <t>SATES</t>
    </r>
    <r>
      <rPr>
        <sz val="11"/>
        <color theme="1"/>
        <rFont val="仿宋"/>
        <family val="3"/>
        <charset val="134"/>
      </rPr>
      <t>计算框架。通过将两种</t>
    </r>
    <r>
      <rPr>
        <sz val="11"/>
        <color theme="1"/>
        <rFont val="Times New Roman"/>
        <family val="1"/>
      </rPr>
      <t>SATES</t>
    </r>
    <r>
      <rPr>
        <sz val="11"/>
        <color theme="1"/>
        <rFont val="仿宋"/>
        <family val="3"/>
        <charset val="134"/>
      </rPr>
      <t>模型与两种</t>
    </r>
    <r>
      <rPr>
        <sz val="11"/>
        <color theme="1"/>
        <rFont val="Times New Roman"/>
        <family val="1"/>
      </rPr>
      <t>RANS</t>
    </r>
    <r>
      <rPr>
        <sz val="11"/>
        <color theme="1"/>
        <rFont val="仿宋"/>
        <family val="3"/>
        <charset val="134"/>
      </rPr>
      <t>模型分别耦合</t>
    </r>
    <r>
      <rPr>
        <sz val="11"/>
        <color theme="1"/>
        <rFont val="Times New Roman"/>
        <family val="1"/>
      </rPr>
      <t>FGM</t>
    </r>
    <r>
      <rPr>
        <sz val="11"/>
        <color theme="1"/>
        <rFont val="仿宋"/>
        <family val="3"/>
        <charset val="134"/>
      </rPr>
      <t>燃烧模型，对比分析了燃烧场与</t>
    </r>
    <r>
      <rPr>
        <sz val="11"/>
        <color theme="1"/>
        <rFont val="Times New Roman"/>
        <family val="1"/>
      </rPr>
      <t>CO</t>
    </r>
    <r>
      <rPr>
        <sz val="11"/>
        <color theme="1"/>
        <rFont val="仿宋"/>
        <family val="3"/>
        <charset val="134"/>
      </rPr>
      <t>污染物分布的预测精度。进一步利用</t>
    </r>
    <r>
      <rPr>
        <sz val="11"/>
        <color theme="1"/>
        <rFont val="Times New Roman"/>
        <family val="1"/>
      </rPr>
      <t>CRN</t>
    </r>
    <r>
      <rPr>
        <sz val="11"/>
        <color theme="1"/>
        <rFont val="仿宋"/>
        <family val="3"/>
        <charset val="134"/>
      </rPr>
      <t>方法，基于</t>
    </r>
    <r>
      <rPr>
        <sz val="11"/>
        <color theme="1"/>
        <rFont val="Times New Roman"/>
        <family val="1"/>
      </rPr>
      <t>SATES-FGM</t>
    </r>
    <r>
      <rPr>
        <sz val="11"/>
        <color theme="1"/>
        <rFont val="仿宋"/>
        <family val="3"/>
        <charset val="134"/>
      </rPr>
      <t>获取的非定常高精度燃烧场结果，建立了多尺度多规则的</t>
    </r>
    <r>
      <rPr>
        <sz val="11"/>
        <color theme="1"/>
        <rFont val="Times New Roman"/>
        <family val="1"/>
      </rPr>
      <t>NOx</t>
    </r>
    <r>
      <rPr>
        <sz val="11"/>
        <color theme="1"/>
        <rFont val="仿宋"/>
        <family val="3"/>
        <charset val="134"/>
      </rPr>
      <t>分布特征构建方法。研究结果表明：</t>
    </r>
    <r>
      <rPr>
        <sz val="11"/>
        <color theme="1"/>
        <rFont val="Times New Roman"/>
        <family val="1"/>
      </rPr>
      <t>SATES-FGM</t>
    </r>
    <r>
      <rPr>
        <sz val="11"/>
        <color theme="1"/>
        <rFont val="仿宋"/>
        <family val="3"/>
        <charset val="134"/>
      </rPr>
      <t>方法能够准确预测湍流扩散火焰，在</t>
    </r>
    <r>
      <rPr>
        <sz val="11"/>
        <color theme="1"/>
        <rFont val="Times New Roman"/>
        <family val="1"/>
      </rPr>
      <t>SATES</t>
    </r>
    <r>
      <rPr>
        <sz val="11"/>
        <color theme="1"/>
        <rFont val="仿宋"/>
        <family val="3"/>
        <charset val="134"/>
      </rPr>
      <t>框架下提升了不同</t>
    </r>
    <r>
      <rPr>
        <sz val="11"/>
        <color theme="1"/>
        <rFont val="Times New Roman"/>
        <family val="1"/>
      </rPr>
      <t>RANS</t>
    </r>
    <r>
      <rPr>
        <sz val="11"/>
        <color theme="1"/>
        <rFont val="仿宋"/>
        <family val="3"/>
        <charset val="134"/>
      </rPr>
      <t>模型对流动形态的敏感性。但在主燃区预测仍存在较大偏差。该方法对自由射流湍流火焰流场具有高效精确的模拟能力，对</t>
    </r>
    <r>
      <rPr>
        <sz val="11"/>
        <color theme="1"/>
        <rFont val="Times New Roman"/>
        <family val="1"/>
      </rPr>
      <t>CO</t>
    </r>
    <r>
      <rPr>
        <sz val="11"/>
        <color theme="1"/>
        <rFont val="仿宋"/>
        <family val="3"/>
        <charset val="134"/>
      </rPr>
      <t>等伴随燃烧过程生成的污染物具有良好的预测效果。</t>
    </r>
    <r>
      <rPr>
        <sz val="11"/>
        <color theme="1"/>
        <rFont val="Times New Roman"/>
        <family val="1"/>
      </rPr>
      <t>SATES-CRN</t>
    </r>
    <r>
      <rPr>
        <sz val="11"/>
        <color theme="1"/>
        <rFont val="仿宋"/>
        <family val="3"/>
        <charset val="134"/>
      </rPr>
      <t>耦合方法可准确预测</t>
    </r>
    <r>
      <rPr>
        <sz val="11"/>
        <color theme="1"/>
        <rFont val="Times New Roman"/>
        <family val="1"/>
      </rPr>
      <t>NOx</t>
    </r>
    <r>
      <rPr>
        <sz val="11"/>
        <color theme="1"/>
        <rFont val="仿宋"/>
        <family val="3"/>
        <charset val="134"/>
      </rPr>
      <t>等燃烧后污染物，其中</t>
    </r>
    <r>
      <rPr>
        <sz val="11"/>
        <color theme="1"/>
        <rFont val="Times New Roman"/>
        <family val="1"/>
      </rPr>
      <t>CRN</t>
    </r>
    <r>
      <rPr>
        <sz val="11"/>
        <color theme="1"/>
        <rFont val="仿宋"/>
        <family val="3"/>
        <charset val="134"/>
      </rPr>
      <t>分区数量可根据燃烧室特征进行适应性调整。过量反应分区不仅会降低计算效率，还会导致</t>
    </r>
    <r>
      <rPr>
        <sz val="11"/>
        <color theme="1"/>
        <rFont val="Times New Roman"/>
        <family val="1"/>
      </rPr>
      <t>NOx</t>
    </r>
    <r>
      <rPr>
        <sz val="11"/>
        <color theme="1"/>
        <rFont val="仿宋"/>
        <family val="3"/>
        <charset val="134"/>
      </rPr>
      <t>生成量预测偏差。非定常</t>
    </r>
    <r>
      <rPr>
        <sz val="11"/>
        <color theme="1"/>
        <rFont val="Times New Roman"/>
        <family val="1"/>
      </rPr>
      <t>SATES-CRN</t>
    </r>
    <r>
      <rPr>
        <sz val="11"/>
        <color theme="1"/>
        <rFont val="仿宋"/>
        <family val="3"/>
        <charset val="134"/>
      </rPr>
      <t>耦合方法更适用于复杂分区规则。本研究构建的</t>
    </r>
    <r>
      <rPr>
        <sz val="11"/>
        <color theme="1"/>
        <rFont val="Times New Roman"/>
        <family val="1"/>
      </rPr>
      <t>SATES-FGM-CRN</t>
    </r>
    <r>
      <rPr>
        <sz val="11"/>
        <color theme="1"/>
        <rFont val="仿宋"/>
        <family val="3"/>
        <charset val="134"/>
      </rPr>
      <t>耦合预测方法，为同时预测</t>
    </r>
    <r>
      <rPr>
        <sz val="11"/>
        <color theme="1"/>
        <rFont val="Times New Roman"/>
        <family val="1"/>
      </rPr>
      <t>CO</t>
    </r>
    <r>
      <rPr>
        <sz val="11"/>
        <color theme="1"/>
        <rFont val="仿宋"/>
        <family val="3"/>
        <charset val="134"/>
      </rPr>
      <t>与</t>
    </r>
    <r>
      <rPr>
        <sz val="11"/>
        <color theme="1"/>
        <rFont val="Times New Roman"/>
        <family val="1"/>
      </rPr>
      <t>NOx</t>
    </r>
    <r>
      <rPr>
        <sz val="11"/>
        <color theme="1"/>
        <rFont val="仿宋"/>
        <family val="3"/>
        <charset val="134"/>
      </rPr>
      <t>污染物分布提供了一种新颖高效的解决途径。</t>
    </r>
  </si>
  <si>
    <r>
      <rPr>
        <sz val="11"/>
        <color rgb="FF000000"/>
        <rFont val="仿宋"/>
        <family val="3"/>
        <charset val="134"/>
      </rPr>
      <t>不同燃料</t>
    </r>
    <r>
      <rPr>
        <sz val="11"/>
        <color rgb="FF000000"/>
        <rFont val="Times New Roman"/>
        <family val="1"/>
      </rPr>
      <t>+</t>
    </r>
    <r>
      <rPr>
        <sz val="11"/>
        <color rgb="FF000000"/>
        <rFont val="仿宋"/>
        <family val="3"/>
        <charset val="134"/>
      </rPr>
      <t>气体爆轰火焰加速</t>
    </r>
    <phoneticPr fontId="4" type="noConversion"/>
  </si>
  <si>
    <r>
      <rPr>
        <sz val="11"/>
        <color theme="1"/>
        <rFont val="仿宋"/>
        <family val="3"/>
        <charset val="134"/>
      </rPr>
      <t>采用数值模拟方法，研究了同一爆轰管喷枪结构下不同燃料混合（</t>
    </r>
    <r>
      <rPr>
        <sz val="11"/>
        <color theme="1"/>
        <rFont val="Times New Roman"/>
        <family val="1"/>
      </rPr>
      <t>C2H2</t>
    </r>
    <r>
      <rPr>
        <sz val="11"/>
        <color theme="1"/>
        <rFont val="仿宋"/>
        <family val="3"/>
        <charset val="134"/>
      </rPr>
      <t>、</t>
    </r>
    <r>
      <rPr>
        <sz val="11"/>
        <color theme="1"/>
        <rFont val="Times New Roman"/>
        <family val="1"/>
      </rPr>
      <t>C3H6</t>
    </r>
    <r>
      <rPr>
        <sz val="11"/>
        <color theme="1"/>
        <rFont val="仿宋"/>
        <family val="3"/>
        <charset val="134"/>
      </rPr>
      <t>、</t>
    </r>
    <r>
      <rPr>
        <sz val="11"/>
        <color theme="1"/>
        <rFont val="Times New Roman"/>
        <family val="1"/>
      </rPr>
      <t>C3H8</t>
    </r>
    <r>
      <rPr>
        <sz val="11"/>
        <color theme="1"/>
        <rFont val="仿宋"/>
        <family val="3"/>
        <charset val="134"/>
      </rPr>
      <t>、</t>
    </r>
    <r>
      <rPr>
        <sz val="11"/>
        <color theme="1"/>
        <rFont val="Times New Roman"/>
        <family val="1"/>
      </rPr>
      <t>C2H2+C3H6</t>
    </r>
    <r>
      <rPr>
        <sz val="11"/>
        <color theme="1"/>
        <rFont val="仿宋"/>
        <family val="3"/>
        <charset val="134"/>
      </rPr>
      <t>、</t>
    </r>
    <r>
      <rPr>
        <sz val="11"/>
        <color theme="1"/>
        <rFont val="Times New Roman"/>
        <family val="1"/>
      </rPr>
      <t>C2H2+C3H8</t>
    </r>
    <r>
      <rPr>
        <sz val="11"/>
        <color theme="1"/>
        <rFont val="仿宋"/>
        <family val="3"/>
        <charset val="134"/>
      </rPr>
      <t>）对气体爆轰火焰加速情况的影响。研究了喷枪内部参数变化趋势以及喷枪出口处气体流速、温度和压力随时间的变化。根据模拟的结果发现，在当量比为</t>
    </r>
    <r>
      <rPr>
        <sz val="11"/>
        <color theme="1"/>
        <rFont val="Times New Roman"/>
        <family val="1"/>
      </rPr>
      <t>1</t>
    </r>
    <r>
      <rPr>
        <sz val="11"/>
        <color theme="1"/>
        <rFont val="仿宋"/>
        <family val="3"/>
        <charset val="134"/>
      </rPr>
      <t>的条件下，乙炔燃料产生爆轰的时间最短，并且在喷枪出口爆轰达到的平均气体流速最大，为</t>
    </r>
    <r>
      <rPr>
        <sz val="11"/>
        <color theme="1"/>
        <rFont val="Times New Roman"/>
        <family val="1"/>
      </rPr>
      <t>1031.6m/s</t>
    </r>
    <r>
      <rPr>
        <sz val="11"/>
        <color theme="1"/>
        <rFont val="仿宋"/>
        <family val="3"/>
        <charset val="134"/>
      </rPr>
      <t>，乙炔爆燃达到的平均温度最大，为</t>
    </r>
    <r>
      <rPr>
        <sz val="11"/>
        <color theme="1"/>
        <rFont val="Times New Roman"/>
        <family val="1"/>
      </rPr>
      <t>2750.6K</t>
    </r>
    <r>
      <rPr>
        <sz val="11"/>
        <color theme="1"/>
        <rFont val="仿宋"/>
        <family val="3"/>
        <charset val="134"/>
      </rPr>
      <t>；</t>
    </r>
    <r>
      <rPr>
        <sz val="11"/>
        <color theme="1"/>
        <rFont val="Times New Roman"/>
        <family val="1"/>
      </rPr>
      <t>C2H2</t>
    </r>
    <r>
      <rPr>
        <sz val="11"/>
        <color theme="1"/>
        <rFont val="仿宋"/>
        <family val="3"/>
        <charset val="134"/>
      </rPr>
      <t>及其掺混燃料爆轰产生</t>
    </r>
    <r>
      <rPr>
        <sz val="11"/>
        <color theme="1"/>
        <rFont val="Times New Roman"/>
        <family val="1"/>
      </rPr>
      <t xml:space="preserve"> OH</t>
    </r>
    <r>
      <rPr>
        <sz val="11"/>
        <color theme="1"/>
        <rFont val="仿宋"/>
        <family val="3"/>
        <charset val="134"/>
      </rPr>
      <t>及其他参数的速度最快，代表火焰传播速度最快。丙烷爆轰在喷枪出口达到的压力最大，为</t>
    </r>
    <r>
      <rPr>
        <sz val="11"/>
        <color theme="1"/>
        <rFont val="Times New Roman"/>
        <family val="1"/>
      </rPr>
      <t>0.66MPa</t>
    </r>
    <r>
      <rPr>
        <sz val="11"/>
        <color theme="1"/>
        <rFont val="仿宋"/>
        <family val="3"/>
        <charset val="134"/>
      </rPr>
      <t>；在喷枪内部，爆轰产生的</t>
    </r>
    <r>
      <rPr>
        <sz val="11"/>
        <color theme="1"/>
        <rFont val="Times New Roman"/>
        <family val="1"/>
      </rPr>
      <t>CO2</t>
    </r>
    <r>
      <rPr>
        <sz val="11"/>
        <color theme="1"/>
        <rFont val="仿宋"/>
        <family val="3"/>
        <charset val="134"/>
      </rPr>
      <t>大部分分布在管壁区域。不同的燃料组分爆燃达到的喷涂效果有所差别，改变燃料的组分可以满足不同的爆轰和喷涂粒子需求。</t>
    </r>
    <phoneticPr fontId="4" type="noConversion"/>
  </si>
  <si>
    <r>
      <rPr>
        <sz val="11"/>
        <color rgb="FF000000"/>
        <rFont val="仿宋"/>
        <family val="3"/>
        <charset val="134"/>
      </rPr>
      <t>乙炔（</t>
    </r>
    <r>
      <rPr>
        <sz val="11"/>
        <color rgb="FF000000"/>
        <rFont val="Times New Roman"/>
        <family val="1"/>
      </rPr>
      <t>C2H2</t>
    </r>
    <r>
      <rPr>
        <sz val="11"/>
        <color rgb="FF000000"/>
        <rFont val="仿宋"/>
        <family val="3"/>
        <charset val="134"/>
      </rPr>
      <t>）射流火焰</t>
    </r>
    <r>
      <rPr>
        <sz val="11"/>
        <color rgb="FF000000"/>
        <rFont val="Times New Roman"/>
        <family val="1"/>
      </rPr>
      <t>+</t>
    </r>
    <r>
      <rPr>
        <sz val="11"/>
        <color rgb="FF000000"/>
        <rFont val="仿宋"/>
        <family val="3"/>
        <charset val="134"/>
      </rPr>
      <t>速度场</t>
    </r>
    <r>
      <rPr>
        <sz val="11"/>
        <color rgb="FF000000"/>
        <rFont val="Times New Roman"/>
        <family val="1"/>
      </rPr>
      <t>+</t>
    </r>
    <r>
      <rPr>
        <sz val="11"/>
        <color rgb="FF000000"/>
        <rFont val="仿宋"/>
        <family val="3"/>
        <charset val="134"/>
      </rPr>
      <t>碳烟生成、组分分布、温度场</t>
    </r>
    <phoneticPr fontId="4" type="noConversion"/>
  </si>
  <si>
    <r>
      <rPr>
        <sz val="11"/>
        <color theme="1"/>
        <rFont val="仿宋"/>
        <family val="3"/>
        <charset val="134"/>
      </rPr>
      <t>本研究从实验与数值模拟相结合的角度，对乙炔（</t>
    </r>
    <r>
      <rPr>
        <sz val="11"/>
        <color theme="1"/>
        <rFont val="Times New Roman"/>
        <family val="1"/>
      </rPr>
      <t>C2H2</t>
    </r>
    <r>
      <rPr>
        <sz val="11"/>
        <color theme="1"/>
        <rFont val="仿宋"/>
        <family val="3"/>
        <charset val="134"/>
      </rPr>
      <t>）射流火焰的碳烟生成、组分分布、温度场及速度场特性进行了研究。基于新设计的</t>
    </r>
    <r>
      <rPr>
        <sz val="11"/>
        <color theme="1"/>
        <rFont val="Times New Roman"/>
        <family val="1"/>
      </rPr>
      <t>18W</t>
    </r>
    <r>
      <rPr>
        <sz val="11"/>
        <color theme="1"/>
        <rFont val="仿宋"/>
        <family val="3"/>
        <charset val="134"/>
      </rPr>
      <t>连续激光器搭建粒子图像测速（</t>
    </r>
    <r>
      <rPr>
        <sz val="11"/>
        <color theme="1"/>
        <rFont val="Times New Roman"/>
        <family val="1"/>
      </rPr>
      <t>PIV</t>
    </r>
    <r>
      <rPr>
        <sz val="11"/>
        <color theme="1"/>
        <rFont val="仿宋"/>
        <family val="3"/>
        <charset val="134"/>
      </rPr>
      <t>）系统，实现了火焰流场速度的精确测量。实验结果表明，贫燃与富燃条件下的火焰速度存在显著差异。贫燃条件下火焰速度较高，而富燃条件则会引发更剧烈的反应，并在火焰根部形成涡流结构。通过建立二维计算模型，深入探究了当量比（</t>
    </r>
    <r>
      <rPr>
        <sz val="11"/>
        <color theme="1"/>
        <rFont val="Times New Roman"/>
        <family val="1"/>
      </rPr>
      <t>Φ</t>
    </r>
    <r>
      <rPr>
        <sz val="11"/>
        <color theme="1"/>
        <rFont val="仿宋"/>
        <family val="3"/>
        <charset val="134"/>
      </rPr>
      <t>）对燃烧特性的影响规律：随着</t>
    </r>
    <r>
      <rPr>
        <sz val="11"/>
        <color theme="1"/>
        <rFont val="Times New Roman"/>
        <family val="1"/>
      </rPr>
      <t>Φ</t>
    </r>
    <r>
      <rPr>
        <sz val="11"/>
        <color theme="1"/>
        <rFont val="仿宋"/>
        <family val="3"/>
        <charset val="134"/>
      </rPr>
      <t>从</t>
    </r>
    <r>
      <rPr>
        <sz val="11"/>
        <color theme="1"/>
        <rFont val="Times New Roman"/>
        <family val="1"/>
      </rPr>
      <t>0.8</t>
    </r>
    <r>
      <rPr>
        <sz val="11"/>
        <color theme="1"/>
        <rFont val="仿宋"/>
        <family val="3"/>
        <charset val="134"/>
      </rPr>
      <t>增至</t>
    </r>
    <r>
      <rPr>
        <sz val="11"/>
        <color theme="1"/>
        <rFont val="Times New Roman"/>
        <family val="1"/>
      </rPr>
      <t>1.5</t>
    </r>
    <r>
      <rPr>
        <sz val="11"/>
        <color theme="1"/>
        <rFont val="仿宋"/>
        <family val="3"/>
        <charset val="134"/>
      </rPr>
      <t>，</t>
    </r>
    <r>
      <rPr>
        <sz val="11"/>
        <color theme="1"/>
        <rFont val="Times New Roman"/>
        <family val="1"/>
      </rPr>
      <t>OH</t>
    </r>
    <r>
      <rPr>
        <sz val="11"/>
        <color theme="1"/>
        <rFont val="仿宋"/>
        <family val="3"/>
        <charset val="134"/>
      </rPr>
      <t>、</t>
    </r>
    <r>
      <rPr>
        <sz val="11"/>
        <color theme="1"/>
        <rFont val="Times New Roman"/>
        <family val="1"/>
      </rPr>
      <t>H</t>
    </r>
    <r>
      <rPr>
        <sz val="11"/>
        <color theme="1"/>
        <rFont val="仿宋"/>
        <family val="3"/>
        <charset val="134"/>
      </rPr>
      <t>和</t>
    </r>
    <r>
      <rPr>
        <sz val="11"/>
        <color theme="1"/>
        <rFont val="Times New Roman"/>
        <family val="1"/>
      </rPr>
      <t>O</t>
    </r>
    <r>
      <rPr>
        <sz val="11"/>
        <color theme="1"/>
        <rFont val="仿宋"/>
        <family val="3"/>
        <charset val="134"/>
      </rPr>
      <t>等关键自由基的分布特征发生显著改变；当</t>
    </r>
    <r>
      <rPr>
        <sz val="11"/>
        <color theme="1"/>
        <rFont val="Times New Roman"/>
        <family val="1"/>
      </rPr>
      <t>Φ</t>
    </r>
    <r>
      <rPr>
        <sz val="11"/>
        <color theme="1"/>
        <rFont val="仿宋"/>
        <family val="3"/>
        <charset val="134"/>
      </rPr>
      <t>继续升高时，碳烟颗粒开始生成。进一步研究发现，当量比的增加也影响了火焰轴线区域的碳烟成核、氧化及表面生长速率。本文构建的连续激光</t>
    </r>
    <r>
      <rPr>
        <sz val="11"/>
        <color theme="1"/>
        <rFont val="Times New Roman"/>
        <family val="1"/>
      </rPr>
      <t>PIV</t>
    </r>
    <r>
      <rPr>
        <sz val="11"/>
        <color theme="1"/>
        <rFont val="仿宋"/>
        <family val="3"/>
        <charset val="134"/>
      </rPr>
      <t>系统不仅可精准获取乙炔射流火焰速度场数据，还可拓展应用于其他类型流场的速度测量研究。</t>
    </r>
    <phoneticPr fontId="4" type="noConversion"/>
  </si>
  <si>
    <r>
      <rPr>
        <sz val="11"/>
        <color rgb="FF000000"/>
        <rFont val="仿宋"/>
        <family val="3"/>
        <charset val="134"/>
      </rPr>
      <t>富油煤热解生产高价值化学品和燃料</t>
    </r>
    <r>
      <rPr>
        <sz val="11"/>
        <color rgb="FF000000"/>
        <rFont val="Times New Roman"/>
        <family val="1"/>
      </rPr>
      <t>+CO2</t>
    </r>
    <r>
      <rPr>
        <sz val="11"/>
        <color rgb="FF000000"/>
        <rFont val="仿宋"/>
        <family val="3"/>
        <charset val="134"/>
      </rPr>
      <t>气氛</t>
    </r>
    <phoneticPr fontId="4" type="noConversion"/>
  </si>
  <si>
    <r>
      <rPr>
        <sz val="11"/>
        <color theme="1"/>
        <rFont val="仿宋"/>
        <family val="3"/>
        <charset val="134"/>
      </rPr>
      <t>本研究旨在为开发和利用</t>
    </r>
    <r>
      <rPr>
        <sz val="11"/>
        <color theme="1"/>
        <rFont val="Times New Roman"/>
        <family val="1"/>
      </rPr>
      <t>CO2</t>
    </r>
    <r>
      <rPr>
        <sz val="11"/>
        <color theme="1"/>
        <rFont val="仿宋"/>
        <family val="3"/>
        <charset val="134"/>
      </rPr>
      <t>与富油煤热解生产高价值化学品和燃料的集成技术提供初步技术支撑。在固定床反应器中研究了富油煤在</t>
    </r>
    <r>
      <rPr>
        <sz val="11"/>
        <color theme="1"/>
        <rFont val="Times New Roman"/>
        <family val="1"/>
      </rPr>
      <t>N2</t>
    </r>
    <r>
      <rPr>
        <sz val="11"/>
        <color theme="1"/>
        <rFont val="仿宋"/>
        <family val="3"/>
        <charset val="134"/>
      </rPr>
      <t>和</t>
    </r>
    <r>
      <rPr>
        <sz val="11"/>
        <color theme="1"/>
        <rFont val="Times New Roman"/>
        <family val="1"/>
      </rPr>
      <t>N2/CO2</t>
    </r>
    <r>
      <rPr>
        <sz val="11"/>
        <color theme="1"/>
        <rFont val="仿宋"/>
        <family val="3"/>
        <charset val="134"/>
      </rPr>
      <t>气氛，不同温度（</t>
    </r>
    <r>
      <rPr>
        <sz val="11"/>
        <color theme="1"/>
        <rFont val="Times New Roman"/>
        <family val="1"/>
      </rPr>
      <t xml:space="preserve">600 </t>
    </r>
    <r>
      <rPr>
        <sz val="11"/>
        <color theme="1"/>
        <rFont val="仿宋"/>
        <family val="3"/>
        <charset val="134"/>
      </rPr>
      <t>℃</t>
    </r>
    <r>
      <rPr>
        <sz val="11"/>
        <color theme="1"/>
        <rFont val="Times New Roman"/>
        <family val="1"/>
      </rPr>
      <t xml:space="preserve">~800 </t>
    </r>
    <r>
      <rPr>
        <sz val="11"/>
        <color theme="1"/>
        <rFont val="仿宋"/>
        <family val="3"/>
        <charset val="134"/>
      </rPr>
      <t>℃）和常压条件下，热解产生焦油的化学性质。结果表明，与传统热解（在</t>
    </r>
    <r>
      <rPr>
        <sz val="11"/>
        <color theme="1"/>
        <rFont val="Times New Roman"/>
        <family val="1"/>
      </rPr>
      <t>N2</t>
    </r>
    <r>
      <rPr>
        <sz val="11"/>
        <color theme="1"/>
        <rFont val="仿宋"/>
        <family val="3"/>
        <charset val="134"/>
      </rPr>
      <t>气氛下）相比，富油煤在</t>
    </r>
    <r>
      <rPr>
        <sz val="11"/>
        <color theme="1"/>
        <rFont val="Times New Roman"/>
        <family val="1"/>
      </rPr>
      <t>CO2</t>
    </r>
    <r>
      <rPr>
        <sz val="11"/>
        <color theme="1"/>
        <rFont val="仿宋"/>
        <family val="3"/>
        <charset val="134"/>
      </rPr>
      <t>气氛下热解反应可促进焦油的产生（增加</t>
    </r>
    <r>
      <rPr>
        <sz val="11"/>
        <color theme="1"/>
        <rFont val="Times New Roman"/>
        <family val="1"/>
      </rPr>
      <t>8.42 wt.%</t>
    </r>
    <r>
      <rPr>
        <sz val="11"/>
        <color theme="1"/>
        <rFont val="仿宋"/>
        <family val="3"/>
        <charset val="134"/>
      </rPr>
      <t>），最大值可达</t>
    </r>
    <r>
      <rPr>
        <sz val="11"/>
        <color theme="1"/>
        <rFont val="Times New Roman"/>
        <family val="1"/>
      </rPr>
      <t>21.26 wt.%</t>
    </r>
    <r>
      <rPr>
        <sz val="11"/>
        <color theme="1"/>
        <rFont val="仿宋"/>
        <family val="3"/>
        <charset val="134"/>
      </rPr>
      <t>。值得注意的是，通过增加热解气氛气体中</t>
    </r>
    <r>
      <rPr>
        <sz val="11"/>
        <color theme="1"/>
        <rFont val="Times New Roman"/>
        <family val="1"/>
      </rPr>
      <t>CO2</t>
    </r>
    <r>
      <rPr>
        <sz val="11"/>
        <color theme="1"/>
        <rFont val="仿宋"/>
        <family val="3"/>
        <charset val="134"/>
      </rPr>
      <t>的浓度，可促进煤焦油和</t>
    </r>
    <r>
      <rPr>
        <sz val="11"/>
        <color theme="1"/>
        <rFont val="Times New Roman"/>
        <family val="1"/>
      </rPr>
      <t>CO</t>
    </r>
    <r>
      <rPr>
        <sz val="11"/>
        <color theme="1"/>
        <rFont val="仿宋"/>
        <family val="3"/>
        <charset val="134"/>
      </rPr>
      <t>小分子气体的生成。气相色谱</t>
    </r>
    <r>
      <rPr>
        <sz val="11"/>
        <color theme="1"/>
        <rFont val="Times New Roman"/>
        <family val="1"/>
      </rPr>
      <t>-</t>
    </r>
    <r>
      <rPr>
        <sz val="11"/>
        <color theme="1"/>
        <rFont val="仿宋"/>
        <family val="3"/>
        <charset val="134"/>
      </rPr>
      <t>质谱法和模拟蒸馏结果表明，</t>
    </r>
    <r>
      <rPr>
        <sz val="11"/>
        <color theme="1"/>
        <rFont val="Times New Roman"/>
        <family val="1"/>
      </rPr>
      <t>CO2</t>
    </r>
    <r>
      <rPr>
        <sz val="11"/>
        <color theme="1"/>
        <rFont val="仿宋"/>
        <family val="3"/>
        <charset val="134"/>
      </rPr>
      <t>气氛可以促进酚、醇和烯烃等轻质组分的生成，同时抑制沥青等重质组分的生成。元素分析结果表明，在</t>
    </r>
    <r>
      <rPr>
        <sz val="11"/>
        <color theme="1"/>
        <rFont val="Times New Roman"/>
        <family val="1"/>
      </rPr>
      <t>CO2</t>
    </r>
    <r>
      <rPr>
        <sz val="11"/>
        <color theme="1"/>
        <rFont val="仿宋"/>
        <family val="3"/>
        <charset val="134"/>
      </rPr>
      <t>气氛下，焦油中的</t>
    </r>
    <r>
      <rPr>
        <sz val="11"/>
        <color theme="1"/>
        <rFont val="Times New Roman"/>
        <family val="1"/>
      </rPr>
      <t>H/C</t>
    </r>
    <r>
      <rPr>
        <sz val="11"/>
        <color theme="1"/>
        <rFont val="仿宋"/>
        <family val="3"/>
        <charset val="134"/>
      </rPr>
      <t>比值增加，表明焦油的品质得到了提高，这与模拟蒸馏和气相色谱</t>
    </r>
    <r>
      <rPr>
        <sz val="11"/>
        <color theme="1"/>
        <rFont val="Times New Roman"/>
        <family val="1"/>
      </rPr>
      <t>-</t>
    </r>
    <r>
      <rPr>
        <sz val="11"/>
        <color theme="1"/>
        <rFont val="仿宋"/>
        <family val="3"/>
        <charset val="134"/>
      </rPr>
      <t>质谱测试的结果一致。最后，还提出了富油煤在</t>
    </r>
    <r>
      <rPr>
        <sz val="11"/>
        <color theme="1"/>
        <rFont val="Times New Roman"/>
        <family val="1"/>
      </rPr>
      <t>CO2</t>
    </r>
    <r>
      <rPr>
        <sz val="11"/>
        <color theme="1"/>
        <rFont val="仿宋"/>
        <family val="3"/>
        <charset val="134"/>
      </rPr>
      <t>气氛下热解的可能反应途径。</t>
    </r>
    <phoneticPr fontId="4" type="noConversion"/>
  </si>
  <si>
    <r>
      <rPr>
        <sz val="11"/>
        <color rgb="FF000000"/>
        <rFont val="仿宋"/>
        <family val="3"/>
        <charset val="134"/>
      </rPr>
      <t>涡轮叶片对三头部燃烧室贫油熄火油气比和熄火过程</t>
    </r>
  </si>
  <si>
    <r>
      <rPr>
        <sz val="11"/>
        <color theme="1"/>
        <rFont val="仿宋"/>
        <family val="3"/>
        <charset val="134"/>
      </rPr>
      <t>试验研究了涡轮叶片对三头部燃烧室贫油熄火油气比和熄火过程的影响。研究的参数包括有无涡轮导叶叶片以及涡轮叶片的堵塞比。结果表明：（</t>
    </r>
    <r>
      <rPr>
        <sz val="11"/>
        <color theme="1"/>
        <rFont val="Times New Roman"/>
        <family val="1"/>
      </rPr>
      <t>1</t>
    </r>
    <r>
      <rPr>
        <sz val="11"/>
        <color theme="1"/>
        <rFont val="仿宋"/>
        <family val="3"/>
        <charset val="134"/>
      </rPr>
      <t>）涡轮叶片的存在以及堵塞比的增加会使贫油熄火油气比增加；（</t>
    </r>
    <r>
      <rPr>
        <sz val="11"/>
        <color theme="1"/>
        <rFont val="Times New Roman"/>
        <family val="1"/>
      </rPr>
      <t>2</t>
    </r>
    <r>
      <rPr>
        <sz val="11"/>
        <color theme="1"/>
        <rFont val="仿宋"/>
        <family val="3"/>
        <charset val="134"/>
      </rPr>
      <t>）涡轮叶片与燃烧室耦合会改变三个头部熄火的顺序，在贫油熄火过程中出现局部小火焰团自身发展成为较强火焰的现象，但由于临近熄火时火焰均已独立，未出现部分头部熄火后复燃现象；（</t>
    </r>
    <r>
      <rPr>
        <sz val="11"/>
        <color theme="1"/>
        <rFont val="Times New Roman"/>
        <family val="1"/>
      </rPr>
      <t>3</t>
    </r>
    <r>
      <rPr>
        <sz val="11"/>
        <color theme="1"/>
        <rFont val="仿宋"/>
        <family val="3"/>
        <charset val="134"/>
      </rPr>
      <t>）涡轮叶片会缩短熄火过程的持续时间。</t>
    </r>
    <phoneticPr fontId="4" type="noConversion"/>
  </si>
  <si>
    <r>
      <rPr>
        <sz val="11"/>
        <color rgb="FF000000"/>
        <rFont val="仿宋"/>
        <family val="3"/>
        <charset val="134"/>
      </rPr>
      <t>汽轮机深度调峰</t>
    </r>
    <r>
      <rPr>
        <sz val="11"/>
        <color rgb="FF000000"/>
        <rFont val="Times New Roman"/>
        <family val="1"/>
      </rPr>
      <t>+</t>
    </r>
    <r>
      <rPr>
        <sz val="11"/>
        <color rgb="FF000000"/>
        <rFont val="仿宋"/>
        <family val="3"/>
        <charset val="134"/>
      </rPr>
      <t>煤耗率</t>
    </r>
    <phoneticPr fontId="4" type="noConversion"/>
  </si>
  <si>
    <r>
      <rPr>
        <sz val="11"/>
        <color theme="1"/>
        <rFont val="仿宋"/>
        <family val="3"/>
        <charset val="134"/>
      </rPr>
      <t>电力系统的绿色转型中，煤电机组深度调峰过程经济成本的准确衡量是电力系统规划的重要保障。为评估低负荷运行场景中煤电机组供电煤耗的变化</t>
    </r>
    <r>
      <rPr>
        <sz val="11"/>
        <color theme="1"/>
        <rFont val="Times New Roman"/>
        <family val="1"/>
      </rPr>
      <t>,</t>
    </r>
    <r>
      <rPr>
        <sz val="11"/>
        <color theme="1"/>
        <rFont val="仿宋"/>
        <family val="3"/>
        <charset val="134"/>
      </rPr>
      <t>建立了</t>
    </r>
    <r>
      <rPr>
        <sz val="11"/>
        <color theme="1"/>
        <rFont val="Times New Roman"/>
        <family val="1"/>
      </rPr>
      <t>300 MW</t>
    </r>
    <r>
      <rPr>
        <sz val="11"/>
        <color theme="1"/>
        <rFont val="仿宋"/>
        <family val="3"/>
        <charset val="134"/>
      </rPr>
      <t>亚临界燃煤机组模型</t>
    </r>
    <r>
      <rPr>
        <sz val="11"/>
        <color theme="1"/>
        <rFont val="Times New Roman"/>
        <family val="1"/>
      </rPr>
      <t>,</t>
    </r>
    <r>
      <rPr>
        <sz val="11"/>
        <color theme="1"/>
        <rFont val="仿宋"/>
        <family val="3"/>
        <charset val="134"/>
      </rPr>
      <t>运行数据校验模型偏差小于</t>
    </r>
    <r>
      <rPr>
        <sz val="11"/>
        <color theme="1"/>
        <rFont val="Times New Roman"/>
        <family val="1"/>
      </rPr>
      <t>1%</t>
    </r>
    <r>
      <rPr>
        <sz val="11"/>
        <color theme="1"/>
        <rFont val="仿宋"/>
        <family val="3"/>
        <charset val="134"/>
      </rPr>
      <t>。结果表明，机组深度调峰至</t>
    </r>
    <r>
      <rPr>
        <sz val="11"/>
        <color theme="1"/>
        <rFont val="Times New Roman"/>
        <family val="1"/>
      </rPr>
      <t>20%</t>
    </r>
    <r>
      <rPr>
        <sz val="11"/>
        <color theme="1"/>
        <rFont val="仿宋"/>
        <family val="3"/>
        <charset val="134"/>
      </rPr>
      <t>负荷时供电煤耗提升至满负荷值的</t>
    </r>
    <r>
      <rPr>
        <sz val="11"/>
        <color theme="1"/>
        <rFont val="Times New Roman"/>
        <family val="1"/>
      </rPr>
      <t>1.48</t>
    </r>
    <r>
      <rPr>
        <sz val="11"/>
        <color theme="1"/>
        <rFont val="仿宋"/>
        <family val="3"/>
        <charset val="134"/>
      </rPr>
      <t>倍。过量空气系数降低</t>
    </r>
    <r>
      <rPr>
        <sz val="11"/>
        <color theme="1"/>
        <rFont val="Times New Roman"/>
        <family val="1"/>
      </rPr>
      <t>0.3</t>
    </r>
    <r>
      <rPr>
        <sz val="11"/>
        <color theme="1"/>
        <rFont val="仿宋"/>
        <family val="3"/>
        <charset val="134"/>
      </rPr>
      <t>时</t>
    </r>
    <r>
      <rPr>
        <sz val="11"/>
        <color theme="1"/>
        <rFont val="Times New Roman"/>
        <family val="1"/>
      </rPr>
      <t>,40%~20%</t>
    </r>
    <r>
      <rPr>
        <sz val="11"/>
        <color theme="1"/>
        <rFont val="仿宋"/>
        <family val="3"/>
        <charset val="134"/>
      </rPr>
      <t>负荷间的排烟温度约降低</t>
    </r>
    <r>
      <rPr>
        <sz val="11"/>
        <color theme="1"/>
        <rFont val="Times New Roman"/>
        <family val="1"/>
      </rPr>
      <t>5</t>
    </r>
    <r>
      <rPr>
        <sz val="11"/>
        <color theme="1"/>
        <rFont val="仿宋"/>
        <family val="3"/>
        <charset val="134"/>
      </rPr>
      <t>℃</t>
    </r>
    <r>
      <rPr>
        <sz val="11"/>
        <color theme="1"/>
        <rFont val="Times New Roman"/>
        <family val="1"/>
      </rPr>
      <t>,</t>
    </r>
    <r>
      <rPr>
        <sz val="11"/>
        <color theme="1"/>
        <rFont val="仿宋"/>
        <family val="3"/>
        <charset val="134"/>
      </rPr>
      <t>供电煤耗有所降低。将低负荷运行时蒸汽温度提高到设计值时</t>
    </r>
    <r>
      <rPr>
        <sz val="11"/>
        <color theme="1"/>
        <rFont val="Times New Roman"/>
        <family val="1"/>
      </rPr>
      <t>,</t>
    </r>
    <r>
      <rPr>
        <sz val="11"/>
        <color theme="1"/>
        <rFont val="仿宋"/>
        <family val="3"/>
        <charset val="134"/>
      </rPr>
      <t>煤耗率可降低</t>
    </r>
    <r>
      <rPr>
        <sz val="11"/>
        <color theme="1"/>
        <rFont val="Times New Roman"/>
        <family val="1"/>
      </rPr>
      <t>6%~13%,SCR</t>
    </r>
    <r>
      <rPr>
        <sz val="11"/>
        <color theme="1"/>
        <rFont val="仿宋"/>
        <family val="3"/>
        <charset val="134"/>
      </rPr>
      <t>入口温度增加</t>
    </r>
    <r>
      <rPr>
        <sz val="11"/>
        <color theme="1"/>
        <rFont val="Times New Roman"/>
        <family val="1"/>
      </rPr>
      <t>10</t>
    </r>
    <r>
      <rPr>
        <sz val="11"/>
        <color theme="1"/>
        <rFont val="仿宋"/>
        <family val="3"/>
        <charset val="134"/>
      </rPr>
      <t>℃。深度调峰中提高汽轮机效率可显著降低低负荷煤耗成本</t>
    </r>
    <r>
      <rPr>
        <sz val="11"/>
        <color theme="1"/>
        <rFont val="Times New Roman"/>
        <family val="1"/>
      </rPr>
      <t>,</t>
    </r>
    <r>
      <rPr>
        <sz val="11"/>
        <color theme="1"/>
        <rFont val="仿宋"/>
        <family val="3"/>
        <charset val="134"/>
      </rPr>
      <t>其中提升低负荷蒸汽温度是降低供电煤耗的有效手段。该研究为煤电机组调峰改造、设计和经济运行提供理论参考</t>
    </r>
    <r>
      <rPr>
        <sz val="11"/>
        <color theme="1"/>
        <rFont val="Times New Roman"/>
        <family val="1"/>
      </rPr>
      <t>,</t>
    </r>
    <r>
      <rPr>
        <sz val="11"/>
        <color theme="1"/>
        <rFont val="仿宋"/>
        <family val="3"/>
        <charset val="134"/>
      </rPr>
      <t>并为能源系统转型提供重要支撑。</t>
    </r>
    <phoneticPr fontId="4" type="noConversion"/>
  </si>
  <si>
    <r>
      <rPr>
        <sz val="11"/>
        <color rgb="FF000000"/>
        <rFont val="仿宋"/>
        <family val="3"/>
        <charset val="134"/>
      </rPr>
      <t>焦油产率</t>
    </r>
    <r>
      <rPr>
        <sz val="11"/>
        <color rgb="FF000000"/>
        <rFont val="Times New Roman"/>
        <family val="1"/>
      </rPr>
      <t>+</t>
    </r>
    <r>
      <rPr>
        <sz val="11"/>
        <color rgb="FF000000"/>
        <rFont val="仿宋"/>
        <family val="3"/>
        <charset val="134"/>
      </rPr>
      <t>煤与废塑料同热解</t>
    </r>
    <phoneticPr fontId="4" type="noConversion"/>
  </si>
  <si>
    <r>
      <rPr>
        <sz val="11"/>
        <color theme="1"/>
        <rFont val="仿宋"/>
        <family val="3"/>
        <charset val="134"/>
      </rPr>
      <t>废塑料具有较高的</t>
    </r>
    <r>
      <rPr>
        <sz val="11"/>
        <color theme="1"/>
        <rFont val="Times New Roman"/>
        <family val="1"/>
      </rPr>
      <t>H/C</t>
    </r>
    <r>
      <rPr>
        <sz val="11"/>
        <color theme="1"/>
        <rFont val="仿宋"/>
        <family val="3"/>
        <charset val="134"/>
      </rPr>
      <t>比例，可作为煤热解过程中的供氢体提高焦油产率和品质。为此，开展了煤与废塑料协同热解特性及焦油产率快速预测方法研究。建立了煤</t>
    </r>
    <r>
      <rPr>
        <sz val="11"/>
        <color theme="1"/>
        <rFont val="Times New Roman"/>
        <family val="1"/>
      </rPr>
      <t>-</t>
    </r>
    <r>
      <rPr>
        <sz val="11"/>
        <color theme="1"/>
        <rFont val="仿宋"/>
        <family val="3"/>
        <charset val="134"/>
      </rPr>
      <t>废塑料协同热解实验系统，探究了不同温度和煤</t>
    </r>
    <r>
      <rPr>
        <sz val="11"/>
        <color theme="1"/>
        <rFont val="Times New Roman"/>
        <family val="1"/>
      </rPr>
      <t>/</t>
    </r>
    <r>
      <rPr>
        <sz val="11"/>
        <color theme="1"/>
        <rFont val="仿宋"/>
        <family val="3"/>
        <charset val="134"/>
      </rPr>
      <t>废塑料配比等条件下热解气</t>
    </r>
    <r>
      <rPr>
        <sz val="11"/>
        <color theme="1"/>
        <rFont val="Times New Roman"/>
        <family val="1"/>
      </rPr>
      <t>/</t>
    </r>
    <r>
      <rPr>
        <sz val="11"/>
        <color theme="1"/>
        <rFont val="仿宋"/>
        <family val="3"/>
        <charset val="134"/>
      </rPr>
      <t>焦油</t>
    </r>
    <r>
      <rPr>
        <sz val="11"/>
        <color theme="1"/>
        <rFont val="Times New Roman"/>
        <family val="1"/>
      </rPr>
      <t>/</t>
    </r>
    <r>
      <rPr>
        <sz val="11"/>
        <color theme="1"/>
        <rFont val="仿宋"/>
        <family val="3"/>
        <charset val="134"/>
      </rPr>
      <t>焦炭等产物分布规律。研究结果表明，煤与废塑料共热解存在显著的协同效应，随着废塑料掺混比例的增加，焦油产率升高，协同作用参数值先增大后减小。掺混比例持续增加时，热解过程中更易产生液相包覆煤炭颗粒表面，从而抑制焦油释放，导致废塑料对焦油的正向协同作用逐渐降低；在此基础上提出了一种基于神经网络的焦油产率快速预测模型，并利用遗传算法（</t>
    </r>
    <r>
      <rPr>
        <sz val="11"/>
        <color theme="1"/>
        <rFont val="Times New Roman"/>
        <family val="1"/>
      </rPr>
      <t>GA</t>
    </r>
    <r>
      <rPr>
        <sz val="11"/>
        <color theme="1"/>
        <rFont val="仿宋"/>
        <family val="3"/>
        <charset val="134"/>
      </rPr>
      <t>）和粒子群优化算法（</t>
    </r>
    <r>
      <rPr>
        <sz val="11"/>
        <color theme="1"/>
        <rFont val="Times New Roman"/>
        <family val="1"/>
      </rPr>
      <t>PSO</t>
    </r>
    <r>
      <rPr>
        <sz val="11"/>
        <color theme="1"/>
        <rFont val="仿宋"/>
        <family val="3"/>
        <charset val="134"/>
      </rPr>
      <t>）进行了优化，实现了训练工况的预测平均误差降低</t>
    </r>
    <r>
      <rPr>
        <sz val="11"/>
        <color theme="1"/>
        <rFont val="Times New Roman"/>
        <family val="1"/>
      </rPr>
      <t>10.52%</t>
    </r>
    <r>
      <rPr>
        <sz val="11"/>
        <color theme="1"/>
        <rFont val="仿宋"/>
        <family val="3"/>
        <charset val="134"/>
      </rPr>
      <t>。利用所提出的模型预测了数据库新工况的焦油产率，相对误差基本保持在（</t>
    </r>
    <r>
      <rPr>
        <sz val="11"/>
        <color theme="1"/>
        <rFont val="Times New Roman"/>
        <family val="1"/>
      </rPr>
      <t>-20%</t>
    </r>
    <r>
      <rPr>
        <sz val="11"/>
        <color theme="1"/>
        <rFont val="仿宋"/>
        <family val="3"/>
        <charset val="134"/>
      </rPr>
      <t>，</t>
    </r>
    <r>
      <rPr>
        <sz val="11"/>
        <color theme="1"/>
        <rFont val="Times New Roman"/>
        <family val="1"/>
      </rPr>
      <t>30%</t>
    </r>
    <r>
      <rPr>
        <sz val="11"/>
        <color theme="1"/>
        <rFont val="仿宋"/>
        <family val="3"/>
        <charset val="134"/>
      </rPr>
      <t>）内，表明其具有良好的准确性和实用性。</t>
    </r>
    <phoneticPr fontId="4" type="noConversion"/>
  </si>
  <si>
    <r>
      <rPr>
        <sz val="11"/>
        <color rgb="FF000000"/>
        <rFont val="仿宋"/>
        <family val="3"/>
        <charset val="134"/>
      </rPr>
      <t>碳酸二烷酯与柴油混合燃料的喷雾燃烧</t>
    </r>
    <phoneticPr fontId="4" type="noConversion"/>
  </si>
  <si>
    <r>
      <rPr>
        <sz val="11"/>
        <color theme="1"/>
        <rFont val="仿宋"/>
        <family val="3"/>
        <charset val="134"/>
      </rPr>
      <t>碳酸二烷酯是一种具有潜力的可再生替代燃料。本研究通过定容燃烧弹实验，探究了碳酸二烷酯与柴油混合燃料的喷雾自燃特性。实验测量了不同燃料掺混比、环境温度与压力、喷射压力及氧化氛围条件下的燃烧压力与放热率变化规律，并基于压力曲线推导比较了不同混合燃料的着火延迟期与燃烧延迟期。结果表明：随着碳酸二烷酯掺混比例增加，压力上升与放热过程延迟，混合燃料的着火倾向降低；在低掺混比例时，燃料着火与燃烧延迟期对喷射压力变化不敏感，但在高掺混比例下增大喷射压力可显著缩短燃烧延迟期；在</t>
    </r>
    <r>
      <rPr>
        <sz val="11"/>
        <color theme="1"/>
        <rFont val="Times New Roman"/>
        <family val="1"/>
      </rPr>
      <t>CO2/O2</t>
    </r>
    <r>
      <rPr>
        <sz val="11"/>
        <color theme="1"/>
        <rFont val="仿宋"/>
        <family val="3"/>
        <charset val="134"/>
      </rPr>
      <t>混合氧化氛围中，燃料喷雾燃烧过程整体延迟，且该延迟效应在高掺混比例时更为显著。</t>
    </r>
    <phoneticPr fontId="4" type="noConversion"/>
  </si>
  <si>
    <r>
      <rPr>
        <sz val="11"/>
        <color rgb="FF000000"/>
        <rFont val="仿宋"/>
        <family val="3"/>
        <charset val="134"/>
      </rPr>
      <t>燃烧</t>
    </r>
    <r>
      <rPr>
        <sz val="10"/>
        <color rgb="FF000000"/>
        <rFont val="Times New Roman"/>
        <family val="1"/>
      </rPr>
      <t/>
    </r>
    <phoneticPr fontId="4" type="noConversion"/>
  </si>
  <si>
    <r>
      <rPr>
        <sz val="11"/>
        <color rgb="FF000000"/>
        <rFont val="仿宋"/>
        <family val="3"/>
        <charset val="134"/>
      </rPr>
      <t>氧化反应动力学</t>
    </r>
    <r>
      <rPr>
        <sz val="11"/>
        <color rgb="FF000000"/>
        <rFont val="Times New Roman"/>
        <family val="1"/>
      </rPr>
      <t>+</t>
    </r>
    <r>
      <rPr>
        <sz val="11"/>
        <color rgb="FF000000"/>
        <rFont val="仿宋"/>
        <family val="3"/>
        <charset val="134"/>
      </rPr>
      <t>丙烷（</t>
    </r>
    <r>
      <rPr>
        <sz val="11"/>
        <color rgb="FF000000"/>
        <rFont val="Times New Roman"/>
        <family val="1"/>
      </rPr>
      <t>C3H8</t>
    </r>
    <r>
      <rPr>
        <sz val="11"/>
        <color rgb="FF000000"/>
        <rFont val="仿宋"/>
        <family val="3"/>
        <charset val="134"/>
      </rPr>
      <t>）</t>
    </r>
    <r>
      <rPr>
        <sz val="11"/>
        <color rgb="FF000000"/>
        <rFont val="Times New Roman"/>
        <family val="1"/>
      </rPr>
      <t>+</t>
    </r>
    <r>
      <rPr>
        <sz val="11"/>
        <color rgb="FF000000"/>
        <rFont val="仿宋"/>
        <family val="3"/>
        <charset val="134"/>
      </rPr>
      <t>高压</t>
    </r>
    <phoneticPr fontId="4" type="noConversion"/>
  </si>
  <si>
    <r>
      <rPr>
        <sz val="11"/>
        <color theme="1"/>
        <rFont val="仿宋"/>
        <family val="3"/>
        <charset val="134"/>
      </rPr>
      <t>利用射流搅拌反应器研究了</t>
    </r>
    <r>
      <rPr>
        <sz val="11"/>
        <color theme="1"/>
        <rFont val="Times New Roman"/>
        <family val="1"/>
      </rPr>
      <t>12atm</t>
    </r>
    <r>
      <rPr>
        <sz val="11"/>
        <color theme="1"/>
        <rFont val="仿宋"/>
        <family val="3"/>
        <charset val="134"/>
      </rPr>
      <t>、当量比范围</t>
    </r>
    <r>
      <rPr>
        <sz val="11"/>
        <color theme="1"/>
        <rFont val="Times New Roman"/>
        <family val="1"/>
      </rPr>
      <t>0.5-3.0</t>
    </r>
    <r>
      <rPr>
        <sz val="11"/>
        <color theme="1"/>
        <rFont val="仿宋"/>
        <family val="3"/>
        <charset val="134"/>
      </rPr>
      <t>、温度范围</t>
    </r>
    <r>
      <rPr>
        <sz val="11"/>
        <color theme="1"/>
        <rFont val="Times New Roman"/>
        <family val="1"/>
      </rPr>
      <t>675-1025K</t>
    </r>
    <r>
      <rPr>
        <sz val="11"/>
        <color theme="1"/>
        <rFont val="仿宋"/>
        <family val="3"/>
        <charset val="134"/>
      </rPr>
      <t>下丙烷（</t>
    </r>
    <r>
      <rPr>
        <sz val="11"/>
        <color theme="1"/>
        <rFont val="Times New Roman"/>
        <family val="1"/>
      </rPr>
      <t>C</t>
    </r>
    <r>
      <rPr>
        <sz val="11"/>
        <color theme="1"/>
        <rFont val="Batang"/>
        <family val="1"/>
        <charset val="129"/>
      </rPr>
      <t>₃</t>
    </r>
    <r>
      <rPr>
        <sz val="11"/>
        <color theme="1"/>
        <rFont val="Times New Roman"/>
        <family val="1"/>
      </rPr>
      <t>H₈</t>
    </r>
    <r>
      <rPr>
        <sz val="11"/>
        <color theme="1"/>
        <rFont val="仿宋"/>
        <family val="3"/>
        <charset val="134"/>
      </rPr>
      <t>）的氧化反应动力学。利用气相色谱和色谱质谱联用仪检测到了</t>
    </r>
    <r>
      <rPr>
        <sz val="11"/>
        <color theme="1"/>
        <rFont val="Times New Roman"/>
        <family val="1"/>
      </rPr>
      <t>14</t>
    </r>
    <r>
      <rPr>
        <sz val="11"/>
        <color theme="1"/>
        <rFont val="仿宋"/>
        <family val="3"/>
        <charset val="134"/>
      </rPr>
      <t>种产物和中间组分。根据实验结果建立了一个包含</t>
    </r>
    <r>
      <rPr>
        <sz val="11"/>
        <color theme="1"/>
        <rFont val="Times New Roman"/>
        <family val="1"/>
      </rPr>
      <t>426</t>
    </r>
    <r>
      <rPr>
        <sz val="11"/>
        <color theme="1"/>
        <rFont val="仿宋"/>
        <family val="3"/>
        <charset val="134"/>
      </rPr>
      <t>种组分和</t>
    </r>
    <r>
      <rPr>
        <sz val="11"/>
        <color theme="1"/>
        <rFont val="Times New Roman"/>
        <family val="1"/>
      </rPr>
      <t>1933</t>
    </r>
    <r>
      <rPr>
        <sz val="11"/>
        <color theme="1"/>
        <rFont val="仿宋"/>
        <family val="3"/>
        <charset val="134"/>
      </rPr>
      <t>个反应的详细反应动力学模型，合理地模拟了实验结果。随着当量比的增加，轻烃组分的峰值浓度逐渐增加，而无机物组分则呈现相反的趋势。路径分析表明，在所有条件下，</t>
    </r>
    <r>
      <rPr>
        <sz val="11"/>
        <color theme="1"/>
        <rFont val="Times New Roman"/>
        <family val="1"/>
      </rPr>
      <t>C</t>
    </r>
    <r>
      <rPr>
        <sz val="11"/>
        <color theme="1"/>
        <rFont val="Batang"/>
        <family val="1"/>
        <charset val="129"/>
      </rPr>
      <t>₃</t>
    </r>
    <r>
      <rPr>
        <sz val="11"/>
        <color theme="1"/>
        <rFont val="Times New Roman"/>
        <family val="1"/>
      </rPr>
      <t>H₈</t>
    </r>
    <r>
      <rPr>
        <sz val="11"/>
        <color theme="1"/>
        <rFont val="仿宋"/>
        <family val="3"/>
        <charset val="134"/>
      </rPr>
      <t>主要通过</t>
    </r>
    <r>
      <rPr>
        <sz val="11"/>
        <color theme="1"/>
        <rFont val="Times New Roman"/>
        <family val="1"/>
      </rPr>
      <t>OH</t>
    </r>
    <r>
      <rPr>
        <sz val="11"/>
        <color theme="1"/>
        <rFont val="仿宋"/>
        <family val="3"/>
        <charset val="134"/>
      </rPr>
      <t>自由基的氢提取反应生成</t>
    </r>
    <r>
      <rPr>
        <sz val="11"/>
        <color theme="1"/>
        <rFont val="Times New Roman"/>
        <family val="1"/>
      </rPr>
      <t>nC</t>
    </r>
    <r>
      <rPr>
        <sz val="11"/>
        <color theme="1"/>
        <rFont val="Batang"/>
        <family val="1"/>
        <charset val="129"/>
      </rPr>
      <t>₃</t>
    </r>
    <r>
      <rPr>
        <sz val="11"/>
        <color theme="1"/>
        <rFont val="Times New Roman"/>
        <family val="1"/>
      </rPr>
      <t>H₇</t>
    </r>
    <r>
      <rPr>
        <sz val="11"/>
        <color theme="1"/>
        <rFont val="仿宋"/>
        <family val="3"/>
        <charset val="134"/>
      </rPr>
      <t>和</t>
    </r>
    <r>
      <rPr>
        <sz val="11"/>
        <color theme="1"/>
        <rFont val="Times New Roman"/>
        <family val="1"/>
      </rPr>
      <t>iC</t>
    </r>
    <r>
      <rPr>
        <sz val="11"/>
        <color theme="1"/>
        <rFont val="Batang"/>
        <family val="1"/>
        <charset val="129"/>
      </rPr>
      <t>₃</t>
    </r>
    <r>
      <rPr>
        <sz val="11"/>
        <color theme="1"/>
        <rFont val="Times New Roman"/>
        <family val="1"/>
      </rPr>
      <t>H₇</t>
    </r>
    <r>
      <rPr>
        <sz val="11"/>
        <color theme="1"/>
        <rFont val="仿宋"/>
        <family val="3"/>
        <charset val="134"/>
      </rPr>
      <t>自由基。敏感性分析表明，</t>
    </r>
    <r>
      <rPr>
        <sz val="11"/>
        <color theme="1"/>
        <rFont val="Times New Roman"/>
        <family val="1"/>
      </rPr>
      <t>H</t>
    </r>
    <r>
      <rPr>
        <sz val="11"/>
        <color theme="1"/>
        <rFont val="Batang"/>
        <family val="1"/>
        <charset val="129"/>
      </rPr>
      <t>₂</t>
    </r>
    <r>
      <rPr>
        <sz val="11"/>
        <color theme="1"/>
        <rFont val="Times New Roman"/>
        <family val="1"/>
      </rPr>
      <t>O</t>
    </r>
    <r>
      <rPr>
        <sz val="11"/>
        <color theme="1"/>
        <rFont val="Batang"/>
        <family val="1"/>
        <charset val="129"/>
      </rPr>
      <t>₂</t>
    </r>
    <r>
      <rPr>
        <sz val="11"/>
        <color theme="1"/>
        <rFont val="Times New Roman"/>
        <family val="1"/>
      </rPr>
      <t>(+M)=2OH(+M)</t>
    </r>
    <r>
      <rPr>
        <sz val="11"/>
        <color theme="1"/>
        <rFont val="仿宋"/>
        <family val="3"/>
        <charset val="134"/>
      </rPr>
      <t>反应在</t>
    </r>
    <r>
      <rPr>
        <sz val="11"/>
        <color theme="1"/>
        <rFont val="Times New Roman"/>
        <family val="1"/>
      </rPr>
      <t>C</t>
    </r>
    <r>
      <rPr>
        <sz val="11"/>
        <color theme="1"/>
        <rFont val="Batang"/>
        <family val="1"/>
        <charset val="129"/>
      </rPr>
      <t>₃</t>
    </r>
    <r>
      <rPr>
        <sz val="11"/>
        <color theme="1"/>
        <rFont val="Times New Roman"/>
        <family val="1"/>
      </rPr>
      <t>H₈</t>
    </r>
    <r>
      <rPr>
        <sz val="11"/>
        <color theme="1"/>
        <rFont val="仿宋"/>
        <family val="3"/>
        <charset val="134"/>
      </rPr>
      <t>的消耗中起促进作用，而</t>
    </r>
    <r>
      <rPr>
        <sz val="11"/>
        <color theme="1"/>
        <rFont val="Times New Roman"/>
        <family val="1"/>
      </rPr>
      <t>2HO</t>
    </r>
    <r>
      <rPr>
        <sz val="11"/>
        <color theme="1"/>
        <rFont val="Batang"/>
        <family val="1"/>
        <charset val="129"/>
      </rPr>
      <t>₂</t>
    </r>
    <r>
      <rPr>
        <sz val="11"/>
        <color theme="1"/>
        <rFont val="Times New Roman"/>
        <family val="1"/>
      </rPr>
      <t>=H</t>
    </r>
    <r>
      <rPr>
        <sz val="11"/>
        <color theme="1"/>
        <rFont val="Batang"/>
        <family val="1"/>
        <charset val="129"/>
      </rPr>
      <t>₂</t>
    </r>
    <r>
      <rPr>
        <sz val="11"/>
        <color theme="1"/>
        <rFont val="Times New Roman"/>
        <family val="1"/>
      </rPr>
      <t>O</t>
    </r>
    <r>
      <rPr>
        <sz val="11"/>
        <color theme="1"/>
        <rFont val="Batang"/>
        <family val="1"/>
        <charset val="129"/>
      </rPr>
      <t>₂</t>
    </r>
    <r>
      <rPr>
        <sz val="11"/>
        <color theme="1"/>
        <rFont val="Times New Roman"/>
        <family val="1"/>
      </rPr>
      <t>+O</t>
    </r>
    <r>
      <rPr>
        <sz val="11"/>
        <color theme="1"/>
        <rFont val="Batang"/>
        <family val="1"/>
        <charset val="129"/>
      </rPr>
      <t>₂</t>
    </r>
    <r>
      <rPr>
        <sz val="11"/>
        <color theme="1"/>
        <rFont val="仿宋"/>
        <family val="3"/>
        <charset val="134"/>
      </rPr>
      <t>反应则起抑制作用。本研究特别关注了在</t>
    </r>
    <r>
      <rPr>
        <sz val="11"/>
        <color theme="1"/>
        <rFont val="Times New Roman"/>
        <family val="1"/>
      </rPr>
      <t>12-100atm</t>
    </r>
    <r>
      <rPr>
        <sz val="11"/>
        <color theme="1"/>
        <rFont val="仿宋"/>
        <family val="3"/>
        <charset val="134"/>
      </rPr>
      <t>，当量比范围</t>
    </r>
    <r>
      <rPr>
        <sz val="11"/>
        <color theme="1"/>
        <rFont val="Times New Roman"/>
        <family val="1"/>
      </rPr>
      <t>0.1-3.0</t>
    </r>
    <r>
      <rPr>
        <sz val="11"/>
        <color theme="1"/>
        <rFont val="仿宋"/>
        <family val="3"/>
        <charset val="134"/>
      </rPr>
      <t>条件下压力和当量比对</t>
    </r>
    <r>
      <rPr>
        <sz val="11"/>
        <color theme="1"/>
        <rFont val="Times New Roman"/>
        <family val="1"/>
      </rPr>
      <t>C</t>
    </r>
    <r>
      <rPr>
        <sz val="11"/>
        <color theme="1"/>
        <rFont val="Batang"/>
        <family val="1"/>
        <charset val="129"/>
      </rPr>
      <t>₃</t>
    </r>
    <r>
      <rPr>
        <sz val="11"/>
        <color theme="1"/>
        <rFont val="Times New Roman"/>
        <family val="1"/>
      </rPr>
      <t>H₈</t>
    </r>
    <r>
      <rPr>
        <sz val="11"/>
        <color theme="1"/>
        <rFont val="仿宋"/>
        <family val="3"/>
        <charset val="134"/>
      </rPr>
      <t>消耗的影响。研究发现，随着压力的增加，</t>
    </r>
    <r>
      <rPr>
        <sz val="11"/>
        <color theme="1"/>
        <rFont val="Times New Roman"/>
        <family val="1"/>
      </rPr>
      <t>C</t>
    </r>
    <r>
      <rPr>
        <sz val="11"/>
        <color theme="1"/>
        <rFont val="Batang"/>
        <family val="1"/>
        <charset val="129"/>
      </rPr>
      <t>₃</t>
    </r>
    <r>
      <rPr>
        <sz val="11"/>
        <color theme="1"/>
        <rFont val="Times New Roman"/>
        <family val="1"/>
      </rPr>
      <t>H₈</t>
    </r>
    <r>
      <rPr>
        <sz val="11"/>
        <color theme="1"/>
        <rFont val="仿宋"/>
        <family val="3"/>
        <charset val="134"/>
      </rPr>
      <t>的起始反应温度降低。路径分析表明，与压力相关的反应导致起始反应温度降低，并且在较低压力下</t>
    </r>
    <r>
      <rPr>
        <sz val="11"/>
        <color theme="1"/>
        <rFont val="Times New Roman"/>
        <family val="1"/>
      </rPr>
      <t>C</t>
    </r>
    <r>
      <rPr>
        <sz val="11"/>
        <color theme="1"/>
        <rFont val="Batang"/>
        <family val="1"/>
        <charset val="129"/>
      </rPr>
      <t>₃</t>
    </r>
    <r>
      <rPr>
        <sz val="11"/>
        <color theme="1"/>
        <rFont val="Times New Roman"/>
        <family val="1"/>
      </rPr>
      <t>H₈</t>
    </r>
    <r>
      <rPr>
        <sz val="11"/>
        <color theme="1"/>
        <rFont val="仿宋"/>
        <family val="3"/>
        <charset val="134"/>
      </rPr>
      <t>氧化更容易形成</t>
    </r>
    <r>
      <rPr>
        <sz val="11"/>
        <color theme="1"/>
        <rFont val="Times New Roman"/>
        <family val="1"/>
      </rPr>
      <t>C</t>
    </r>
    <r>
      <rPr>
        <sz val="11"/>
        <color theme="1"/>
        <rFont val="Batang"/>
        <family val="1"/>
        <charset val="129"/>
      </rPr>
      <t>₄</t>
    </r>
    <r>
      <rPr>
        <sz val="11"/>
        <color theme="1"/>
        <rFont val="仿宋"/>
        <family val="3"/>
        <charset val="134"/>
      </rPr>
      <t>组分。本模型除了能合理模拟本研究的实验结果外，还能合理预测文献中报道的点火延迟时间和层流燃烧速率。</t>
    </r>
    <phoneticPr fontId="4" type="noConversion"/>
  </si>
  <si>
    <r>
      <rPr>
        <sz val="11"/>
        <color rgb="FF000000"/>
        <rFont val="仿宋"/>
        <family val="3"/>
        <charset val="134"/>
      </rPr>
      <t>正丁烷</t>
    </r>
    <r>
      <rPr>
        <sz val="11"/>
        <color rgb="FF000000"/>
        <rFont val="Times New Roman"/>
        <family val="1"/>
      </rPr>
      <t>/</t>
    </r>
    <r>
      <rPr>
        <sz val="11"/>
        <color rgb="FF000000"/>
        <rFont val="仿宋"/>
        <family val="3"/>
        <charset val="134"/>
      </rPr>
      <t>空气混合物自燃</t>
    </r>
    <r>
      <rPr>
        <sz val="11"/>
        <color rgb="FF000000"/>
        <rFont val="Times New Roman"/>
        <family val="1"/>
      </rPr>
      <t>+</t>
    </r>
    <r>
      <rPr>
        <sz val="11"/>
        <color rgb="FF000000"/>
        <rFont val="仿宋"/>
        <family val="3"/>
        <charset val="134"/>
      </rPr>
      <t>微尺度燃烧器</t>
    </r>
    <phoneticPr fontId="4" type="noConversion"/>
  </si>
  <si>
    <r>
      <rPr>
        <sz val="11"/>
        <color theme="1"/>
        <rFont val="仿宋"/>
        <family val="3"/>
        <charset val="134"/>
      </rPr>
      <t>本文针对微尺度燃烧器内壁对正丁烷</t>
    </r>
    <r>
      <rPr>
        <sz val="11"/>
        <color theme="1"/>
        <rFont val="Times New Roman"/>
        <family val="1"/>
      </rPr>
      <t>/</t>
    </r>
    <r>
      <rPr>
        <sz val="11"/>
        <color theme="1"/>
        <rFont val="仿宋"/>
        <family val="3"/>
        <charset val="134"/>
      </rPr>
      <t>空气混合物自燃特性的抑制作用开展初步的建模研究。基于反应温度区间筛选不同的关键气相物种构建表面反应模型，并将其耦合至正丁烷骨架氧化机理中。通过绝热封闭环境下的数值模拟，系统评估了表面反应在不同工况（初始气相温度、压力、当量比、比表面积及壁面吸附系数）下对点火延迟时间的影响。对比发现，受壁面化学效应影响，中低温区实测的点火延迟时间显著高于模拟值，最大偏差达</t>
    </r>
    <r>
      <rPr>
        <sz val="11"/>
        <color theme="1"/>
        <rFont val="Times New Roman"/>
        <family val="1"/>
      </rPr>
      <t>35.42%</t>
    </r>
    <r>
      <rPr>
        <sz val="11"/>
        <color theme="1"/>
        <rFont val="仿宋"/>
        <family val="3"/>
        <charset val="134"/>
      </rPr>
      <t>。数值模拟揭示出</t>
    </r>
    <r>
      <rPr>
        <sz val="11"/>
        <color theme="1"/>
        <rFont val="Times New Roman"/>
        <family val="1"/>
      </rPr>
      <t>700~800 K</t>
    </r>
    <r>
      <rPr>
        <sz val="11"/>
        <color theme="1"/>
        <rFont val="仿宋"/>
        <family val="3"/>
        <charset val="134"/>
      </rPr>
      <t>温度区间内</t>
    </r>
    <r>
      <rPr>
        <sz val="11"/>
        <color theme="1"/>
        <rFont val="Times New Roman"/>
        <family val="1"/>
      </rPr>
      <t>PC4H9O2</t>
    </r>
    <r>
      <rPr>
        <sz val="11"/>
        <color theme="1"/>
        <rFont val="仿宋"/>
        <family val="3"/>
        <charset val="134"/>
      </rPr>
      <t>和</t>
    </r>
    <r>
      <rPr>
        <sz val="11"/>
        <color theme="1"/>
        <rFont val="Times New Roman"/>
        <family val="1"/>
      </rPr>
      <t>SC4H9O2</t>
    </r>
    <r>
      <rPr>
        <sz val="11"/>
        <color theme="1"/>
        <rFont val="仿宋"/>
        <family val="3"/>
        <charset val="134"/>
      </rPr>
      <t>自由基的壁面反应将点火延迟延长</t>
    </r>
    <r>
      <rPr>
        <sz val="11"/>
        <color theme="1"/>
        <rFont val="Times New Roman"/>
        <family val="1"/>
      </rPr>
      <t>104~105</t>
    </r>
    <r>
      <rPr>
        <sz val="11"/>
        <color theme="1"/>
        <rFont val="仿宋"/>
        <family val="3"/>
        <charset val="134"/>
      </rPr>
      <t>倍，且高温低压条件会强化这一抑制效应。壁面吸附系数增大显著延长点火延迟，贫燃工况下尤为明显；比表面积增加通过表面异相重组反应加速气相自由基消耗，但超过阈值后点火延迟时间的增幅趋于饱和。敏感性分析表明，气相反应</t>
    </r>
    <r>
      <rPr>
        <sz val="11"/>
        <color theme="1"/>
        <rFont val="Times New Roman"/>
        <family val="1"/>
      </rPr>
      <t xml:space="preserve">CH3 + HO2 </t>
    </r>
    <r>
      <rPr>
        <sz val="11"/>
        <color theme="1"/>
        <rFont val="仿宋"/>
        <family val="3"/>
        <charset val="134"/>
      </rPr>
      <t>→</t>
    </r>
    <r>
      <rPr>
        <sz val="11"/>
        <color theme="1"/>
        <rFont val="Times New Roman"/>
        <family val="1"/>
      </rPr>
      <t xml:space="preserve"> CH3O + OH</t>
    </r>
    <r>
      <rPr>
        <sz val="11"/>
        <color theme="1"/>
        <rFont val="仿宋"/>
        <family val="3"/>
        <charset val="134"/>
      </rPr>
      <t>对高温自燃起主导作用，而表面反应敏感性随当量比增大逐渐降低。本研究为后续耦合详细物理模型与化学反应动力学的微尺度正丁烷燃烧模拟提供一定指导。</t>
    </r>
    <phoneticPr fontId="4" type="noConversion"/>
  </si>
  <si>
    <r>
      <rPr>
        <sz val="11"/>
        <color rgb="FF000000"/>
        <rFont val="仿宋"/>
        <family val="3"/>
        <charset val="134"/>
      </rPr>
      <t>自由活塞内燃发电机（</t>
    </r>
    <r>
      <rPr>
        <sz val="11"/>
        <color rgb="FF000000"/>
        <rFont val="Times New Roman"/>
        <family val="1"/>
      </rPr>
      <t>free-piston engine generator, FPEG</t>
    </r>
    <r>
      <rPr>
        <sz val="11"/>
        <color rgb="FF000000"/>
        <rFont val="仿宋"/>
        <family val="3"/>
        <charset val="134"/>
      </rPr>
      <t>）</t>
    </r>
    <r>
      <rPr>
        <sz val="11"/>
        <color rgb="FF000000"/>
        <rFont val="Times New Roman"/>
        <family val="1"/>
      </rPr>
      <t>+</t>
    </r>
    <r>
      <rPr>
        <sz val="11"/>
        <color rgb="FF000000"/>
        <rFont val="仿宋"/>
        <family val="3"/>
        <charset val="134"/>
      </rPr>
      <t>甲烷</t>
    </r>
    <r>
      <rPr>
        <sz val="11"/>
        <color rgb="FF000000"/>
        <rFont val="Times New Roman"/>
        <family val="1"/>
      </rPr>
      <t>/</t>
    </r>
    <r>
      <rPr>
        <sz val="11"/>
        <color rgb="FF000000"/>
        <rFont val="仿宋"/>
        <family val="3"/>
        <charset val="134"/>
      </rPr>
      <t>甲醇双燃料燃烧</t>
    </r>
    <phoneticPr fontId="4" type="noConversion"/>
  </si>
  <si>
    <r>
      <rPr>
        <sz val="11"/>
        <color theme="1"/>
        <rFont val="仿宋"/>
        <family val="3"/>
        <charset val="134"/>
      </rPr>
      <t>甲醇是一种具有广泛应用前景的清洁可再生能源，具有低碳含量和高辛烷值，这使其非常适合应用于具有可变压缩比特性的自由活塞内燃发电机（</t>
    </r>
    <r>
      <rPr>
        <sz val="11"/>
        <color theme="1"/>
        <rFont val="Times New Roman"/>
        <family val="1"/>
      </rPr>
      <t>free-piston engine generator, FPEG</t>
    </r>
    <r>
      <rPr>
        <sz val="11"/>
        <color theme="1"/>
        <rFont val="仿宋"/>
        <family val="3"/>
        <charset val="134"/>
      </rPr>
      <t>）上。本文通过实验和数值计算方法研究了甲醇替代率（</t>
    </r>
    <r>
      <rPr>
        <sz val="11"/>
        <color theme="1"/>
        <rFont val="Times New Roman"/>
        <family val="1"/>
      </rPr>
      <t>MSR</t>
    </r>
    <r>
      <rPr>
        <sz val="11"/>
        <color theme="1"/>
        <rFont val="仿宋"/>
        <family val="3"/>
        <charset val="134"/>
      </rPr>
      <t>）和负载率对甲烷</t>
    </r>
    <r>
      <rPr>
        <sz val="11"/>
        <color theme="1"/>
        <rFont val="Times New Roman"/>
        <family val="1"/>
      </rPr>
      <t>/</t>
    </r>
    <r>
      <rPr>
        <sz val="11"/>
        <color theme="1"/>
        <rFont val="仿宋"/>
        <family val="3"/>
        <charset val="134"/>
      </rPr>
      <t>甲醇双燃料</t>
    </r>
    <r>
      <rPr>
        <sz val="11"/>
        <color theme="1"/>
        <rFont val="Times New Roman"/>
        <family val="1"/>
      </rPr>
      <t>FPEG</t>
    </r>
    <r>
      <rPr>
        <sz val="11"/>
        <color theme="1"/>
        <rFont val="仿宋"/>
        <family val="3"/>
        <charset val="134"/>
      </rPr>
      <t>性能和燃烧特性的影响。结果表明，在气</t>
    </r>
    <r>
      <rPr>
        <sz val="11"/>
        <color theme="1"/>
        <rFont val="Times New Roman"/>
        <family val="1"/>
      </rPr>
      <t>-</t>
    </r>
    <r>
      <rPr>
        <sz val="11"/>
        <color theme="1"/>
        <rFont val="仿宋"/>
        <family val="3"/>
        <charset val="134"/>
      </rPr>
      <t>液两相燃烧启动策略下，甲烷</t>
    </r>
    <r>
      <rPr>
        <sz val="11"/>
        <color theme="1"/>
        <rFont val="Times New Roman"/>
        <family val="1"/>
      </rPr>
      <t>/</t>
    </r>
    <r>
      <rPr>
        <sz val="11"/>
        <color theme="1"/>
        <rFont val="仿宋"/>
        <family val="3"/>
        <charset val="134"/>
      </rPr>
      <t>甲醇双燃料</t>
    </r>
    <r>
      <rPr>
        <sz val="11"/>
        <color theme="1"/>
        <rFont val="Times New Roman"/>
        <family val="1"/>
      </rPr>
      <t>FPEG</t>
    </r>
    <r>
      <rPr>
        <sz val="11"/>
        <color theme="1"/>
        <rFont val="仿宋"/>
        <family val="3"/>
        <charset val="134"/>
      </rPr>
      <t>能够成功启动并实现稳定运行。由于甲醇具有较高的燃烧速度和氧含量，缸内峰值压力从纯甲烷的</t>
    </r>
    <r>
      <rPr>
        <sz val="11"/>
        <color theme="1"/>
        <rFont val="Times New Roman"/>
        <family val="1"/>
      </rPr>
      <t>13.44 atm</t>
    </r>
    <r>
      <rPr>
        <sz val="11"/>
        <color theme="1"/>
        <rFont val="仿宋"/>
        <family val="3"/>
        <charset val="134"/>
      </rPr>
      <t>增加到</t>
    </r>
    <r>
      <rPr>
        <sz val="11"/>
        <color theme="1"/>
        <rFont val="Times New Roman"/>
        <family val="1"/>
      </rPr>
      <t>MSR=15%</t>
    </r>
    <r>
      <rPr>
        <sz val="11"/>
        <color theme="1"/>
        <rFont val="仿宋"/>
        <family val="3"/>
        <charset val="134"/>
      </rPr>
      <t>的</t>
    </r>
    <r>
      <rPr>
        <sz val="11"/>
        <color theme="1"/>
        <rFont val="Times New Roman"/>
        <family val="1"/>
      </rPr>
      <t>19.34 atm</t>
    </r>
    <r>
      <rPr>
        <sz val="11"/>
        <color theme="1"/>
        <rFont val="仿宋"/>
        <family val="3"/>
        <charset val="134"/>
      </rPr>
      <t>，增加了</t>
    </r>
    <r>
      <rPr>
        <sz val="11"/>
        <color theme="1"/>
        <rFont val="Times New Roman"/>
        <family val="1"/>
      </rPr>
      <t>43.9%</t>
    </r>
    <r>
      <rPr>
        <sz val="11"/>
        <color theme="1"/>
        <rFont val="仿宋"/>
        <family val="3"/>
        <charset val="134"/>
      </rPr>
      <t>，相应的循环波动从</t>
    </r>
    <r>
      <rPr>
        <sz val="11"/>
        <color theme="1"/>
        <rFont val="Times New Roman"/>
        <family val="1"/>
      </rPr>
      <t>3.36</t>
    </r>
    <r>
      <rPr>
        <sz val="11"/>
        <color theme="1"/>
        <rFont val="仿宋"/>
        <family val="3"/>
        <charset val="134"/>
      </rPr>
      <t>减小到</t>
    </r>
    <r>
      <rPr>
        <sz val="11"/>
        <color theme="1"/>
        <rFont val="Times New Roman"/>
        <family val="1"/>
      </rPr>
      <t>1.62</t>
    </r>
    <r>
      <rPr>
        <sz val="11"/>
        <color theme="1"/>
        <rFont val="仿宋"/>
        <family val="3"/>
        <charset val="134"/>
      </rPr>
      <t>。</t>
    </r>
    <r>
      <rPr>
        <sz val="11"/>
        <color theme="1"/>
        <rFont val="Times New Roman"/>
        <family val="1"/>
      </rPr>
      <t>FPEG</t>
    </r>
    <r>
      <rPr>
        <sz val="11"/>
        <color theme="1"/>
        <rFont val="仿宋"/>
        <family val="3"/>
        <charset val="134"/>
      </rPr>
      <t>的运行频率和指示功率随着</t>
    </r>
    <r>
      <rPr>
        <sz val="11"/>
        <color theme="1"/>
        <rFont val="Times New Roman"/>
        <family val="1"/>
      </rPr>
      <t>MSR</t>
    </r>
    <r>
      <rPr>
        <sz val="11"/>
        <color theme="1"/>
        <rFont val="仿宋"/>
        <family val="3"/>
        <charset val="134"/>
      </rPr>
      <t>的增加而增加，当</t>
    </r>
    <r>
      <rPr>
        <sz val="11"/>
        <color theme="1"/>
        <rFont val="Times New Roman"/>
        <family val="1"/>
      </rPr>
      <t>MSR=15%</t>
    </r>
    <r>
      <rPr>
        <sz val="11"/>
        <color theme="1"/>
        <rFont val="仿宋"/>
        <family val="3"/>
        <charset val="134"/>
      </rPr>
      <t>时，二者达到最大值，分别为</t>
    </r>
    <r>
      <rPr>
        <sz val="11"/>
        <color theme="1"/>
        <rFont val="Times New Roman"/>
        <family val="1"/>
      </rPr>
      <t>34.6 Hz</t>
    </r>
    <r>
      <rPr>
        <sz val="11"/>
        <color theme="1"/>
        <rFont val="仿宋"/>
        <family val="3"/>
        <charset val="134"/>
      </rPr>
      <t>和</t>
    </r>
    <r>
      <rPr>
        <sz val="11"/>
        <color theme="1"/>
        <rFont val="Times New Roman"/>
        <family val="1"/>
      </rPr>
      <t>193 W</t>
    </r>
    <r>
      <rPr>
        <sz val="11"/>
        <color theme="1"/>
        <rFont val="仿宋"/>
        <family val="3"/>
        <charset val="134"/>
      </rPr>
      <t>，与纯甲烷相比分别增加了</t>
    </r>
    <r>
      <rPr>
        <sz val="11"/>
        <color theme="1"/>
        <rFont val="Times New Roman"/>
        <family val="1"/>
      </rPr>
      <t>19.3%</t>
    </r>
    <r>
      <rPr>
        <sz val="11"/>
        <color theme="1"/>
        <rFont val="仿宋"/>
        <family val="3"/>
        <charset val="134"/>
      </rPr>
      <t>和</t>
    </r>
    <r>
      <rPr>
        <sz val="11"/>
        <color theme="1"/>
        <rFont val="Times New Roman"/>
        <family val="1"/>
      </rPr>
      <t>49.6%</t>
    </r>
    <r>
      <rPr>
        <sz val="11"/>
        <color theme="1"/>
        <rFont val="仿宋"/>
        <family val="3"/>
        <charset val="134"/>
      </rPr>
      <t>。在特定的</t>
    </r>
    <r>
      <rPr>
        <sz val="11"/>
        <color theme="1"/>
        <rFont val="Times New Roman"/>
        <family val="1"/>
      </rPr>
      <t>MSR</t>
    </r>
    <r>
      <rPr>
        <sz val="11"/>
        <color theme="1"/>
        <rFont val="仿宋"/>
        <family val="3"/>
        <charset val="134"/>
      </rPr>
      <t>下，由于直线发电机的电磁阻力作用，二者均随着负载率的增加而降低。由于甲醇的掺加促进了混合物的燃烧，</t>
    </r>
    <r>
      <rPr>
        <sz val="11"/>
        <color theme="1"/>
        <rFont val="Times New Roman"/>
        <family val="1"/>
      </rPr>
      <t>CO</t>
    </r>
    <r>
      <rPr>
        <sz val="11"/>
        <color theme="1"/>
        <rFont val="仿宋"/>
        <family val="3"/>
        <charset val="134"/>
      </rPr>
      <t>和</t>
    </r>
    <r>
      <rPr>
        <sz val="11"/>
        <color theme="1"/>
        <rFont val="Times New Roman"/>
        <family val="1"/>
      </rPr>
      <t>CH</t>
    </r>
    <r>
      <rPr>
        <sz val="11"/>
        <color theme="1"/>
        <rFont val="仿宋"/>
        <family val="3"/>
        <charset val="134"/>
      </rPr>
      <t>排放量随着</t>
    </r>
    <r>
      <rPr>
        <sz val="11"/>
        <color theme="1"/>
        <rFont val="Times New Roman"/>
        <family val="1"/>
      </rPr>
      <t>MSR</t>
    </r>
    <r>
      <rPr>
        <sz val="11"/>
        <color theme="1"/>
        <rFont val="仿宋"/>
        <family val="3"/>
        <charset val="134"/>
      </rPr>
      <t>的增加而减少，而由于甲醇较高的蒸发潜热降低了燃烧温度，因此氮氧化物的排放量随着</t>
    </r>
    <r>
      <rPr>
        <sz val="11"/>
        <color theme="1"/>
        <rFont val="Times New Roman"/>
        <family val="1"/>
      </rPr>
      <t>MSR</t>
    </r>
    <r>
      <rPr>
        <sz val="11"/>
        <color theme="1"/>
        <rFont val="仿宋"/>
        <family val="3"/>
        <charset val="134"/>
      </rPr>
      <t>的增加而减少。数值仿真表明，随着</t>
    </r>
    <r>
      <rPr>
        <sz val="11"/>
        <color theme="1"/>
        <rFont val="Times New Roman"/>
        <family val="1"/>
      </rPr>
      <t>MSR</t>
    </r>
    <r>
      <rPr>
        <sz val="11"/>
        <color theme="1"/>
        <rFont val="仿宋"/>
        <family val="3"/>
        <charset val="134"/>
      </rPr>
      <t>的增加，甲烷</t>
    </r>
    <r>
      <rPr>
        <sz val="11"/>
        <color theme="1"/>
        <rFont val="Times New Roman"/>
        <family val="1"/>
      </rPr>
      <t>/</t>
    </r>
    <r>
      <rPr>
        <sz val="11"/>
        <color theme="1"/>
        <rFont val="仿宋"/>
        <family val="3"/>
        <charset val="134"/>
      </rPr>
      <t>甲醇混合物呈现出更快的火焰传播速度和更高的燃烧效率，而由于</t>
    </r>
    <r>
      <rPr>
        <sz val="11"/>
        <color theme="1"/>
        <rFont val="Times New Roman"/>
        <family val="1"/>
      </rPr>
      <t>H</t>
    </r>
    <r>
      <rPr>
        <sz val="11"/>
        <color theme="1"/>
        <rFont val="仿宋"/>
        <family val="3"/>
        <charset val="134"/>
      </rPr>
      <t>、</t>
    </r>
    <r>
      <rPr>
        <sz val="11"/>
        <color theme="1"/>
        <rFont val="Times New Roman"/>
        <family val="1"/>
      </rPr>
      <t>OH</t>
    </r>
    <r>
      <rPr>
        <sz val="11"/>
        <color theme="1"/>
        <rFont val="仿宋"/>
        <family val="3"/>
        <charset val="134"/>
      </rPr>
      <t>、</t>
    </r>
    <r>
      <rPr>
        <sz val="11"/>
        <color theme="1"/>
        <rFont val="Times New Roman"/>
        <family val="1"/>
      </rPr>
      <t>O</t>
    </r>
    <r>
      <rPr>
        <sz val="11"/>
        <color theme="1"/>
        <rFont val="仿宋"/>
        <family val="3"/>
        <charset val="134"/>
      </rPr>
      <t>和</t>
    </r>
    <r>
      <rPr>
        <sz val="11"/>
        <color theme="1"/>
        <rFont val="Times New Roman"/>
        <family val="1"/>
      </rPr>
      <t>H2O2</t>
    </r>
    <r>
      <rPr>
        <sz val="11"/>
        <color theme="1"/>
        <rFont val="仿宋"/>
        <family val="3"/>
        <charset val="134"/>
      </rPr>
      <t>等活性基团的增加，点火延迟以及</t>
    </r>
    <r>
      <rPr>
        <sz val="11"/>
        <color theme="1"/>
        <rFont val="Times New Roman"/>
        <family val="1"/>
      </rPr>
      <t>CA10</t>
    </r>
    <r>
      <rPr>
        <sz val="11"/>
        <color theme="1"/>
        <rFont val="仿宋"/>
        <family val="3"/>
        <charset val="134"/>
      </rPr>
      <t>、</t>
    </r>
    <r>
      <rPr>
        <sz val="11"/>
        <color theme="1"/>
        <rFont val="Times New Roman"/>
        <family val="1"/>
      </rPr>
      <t>CA50</t>
    </r>
    <r>
      <rPr>
        <sz val="11"/>
        <color theme="1"/>
        <rFont val="仿宋"/>
        <family val="3"/>
        <charset val="134"/>
      </rPr>
      <t>和</t>
    </r>
    <r>
      <rPr>
        <sz val="11"/>
        <color theme="1"/>
        <rFont val="Times New Roman"/>
        <family val="1"/>
      </rPr>
      <t>CA90</t>
    </r>
    <r>
      <rPr>
        <sz val="11"/>
        <color theme="1"/>
        <rFont val="仿宋"/>
        <family val="3"/>
        <charset val="134"/>
      </rPr>
      <t>则显著缩短。</t>
    </r>
    <phoneticPr fontId="4" type="noConversion"/>
  </si>
  <si>
    <r>
      <rPr>
        <sz val="11"/>
        <color rgb="FF000000"/>
        <rFont val="仿宋"/>
        <family val="3"/>
        <charset val="134"/>
      </rPr>
      <t>氨气</t>
    </r>
    <r>
      <rPr>
        <sz val="11"/>
        <color rgb="FF000000"/>
        <rFont val="Times New Roman"/>
        <family val="1"/>
      </rPr>
      <t>/</t>
    </r>
    <r>
      <rPr>
        <sz val="11"/>
        <color rgb="FF000000"/>
        <rFont val="仿宋"/>
        <family val="3"/>
        <charset val="134"/>
      </rPr>
      <t>氢气火焰</t>
    </r>
    <r>
      <rPr>
        <sz val="11"/>
        <color rgb="FF000000"/>
        <rFont val="Times New Roman"/>
        <family val="1"/>
      </rPr>
      <t>+</t>
    </r>
    <r>
      <rPr>
        <sz val="11"/>
        <color rgb="FF000000"/>
        <rFont val="仿宋"/>
        <family val="3"/>
        <charset val="134"/>
      </rPr>
      <t>熄火</t>
    </r>
    <phoneticPr fontId="4" type="noConversion"/>
  </si>
  <si>
    <r>
      <rPr>
        <sz val="11"/>
        <color theme="1"/>
        <rFont val="仿宋"/>
        <family val="3"/>
        <charset val="134"/>
      </rPr>
      <t>氨气作为替代燃料对于实现碳中和战略具有重要意义，但是氨气的可燃范围窄、传播速度慢、稳定性差、燃烧强度弱，极易与燃烧室内物理边界、扩散输运等过程产生耦合作用，进而形成振荡诱导熄火。研究人员通常采取掺混氢气的方法改善氨气燃烧难题，因此，研究氨气</t>
    </r>
    <r>
      <rPr>
        <sz val="11"/>
        <color theme="1"/>
        <rFont val="Times New Roman"/>
        <family val="1"/>
      </rPr>
      <t>/</t>
    </r>
    <r>
      <rPr>
        <sz val="11"/>
        <color theme="1"/>
        <rFont val="仿宋"/>
        <family val="3"/>
        <charset val="134"/>
      </rPr>
      <t>氢气的熄火动力学及物理机制，对于氨气燃烧过程调控及燃烧器稳燃设计具有重要意义。传统熄火研究都是从稳态平衡的角度揭示熄火机理，本文从瞬态振荡的角度入手，研究火焰形成增幅振荡的物理化学机制，揭示了氨气</t>
    </r>
    <r>
      <rPr>
        <sz val="11"/>
        <color theme="1"/>
        <rFont val="Times New Roman"/>
        <family val="1"/>
      </rPr>
      <t>/</t>
    </r>
    <r>
      <rPr>
        <sz val="11"/>
        <color theme="1"/>
        <rFont val="仿宋"/>
        <family val="3"/>
        <charset val="134"/>
      </rPr>
      <t>氢气球形扩散火焰</t>
    </r>
    <r>
      <rPr>
        <sz val="11"/>
        <color theme="1"/>
        <rFont val="Times New Roman"/>
        <family val="1"/>
      </rPr>
      <t>(SDF)</t>
    </r>
    <r>
      <rPr>
        <sz val="11"/>
        <color theme="1"/>
        <rFont val="仿宋"/>
        <family val="3"/>
        <charset val="134"/>
      </rPr>
      <t>的熄火机理。数值模拟发现，氨</t>
    </r>
    <r>
      <rPr>
        <sz val="11"/>
        <color theme="1"/>
        <rFont val="Times New Roman"/>
        <family val="1"/>
      </rPr>
      <t>/</t>
    </r>
    <r>
      <rPr>
        <sz val="11"/>
        <color theme="1"/>
        <rFont val="仿宋"/>
        <family val="3"/>
        <charset val="134"/>
      </rPr>
      <t>氢</t>
    </r>
    <r>
      <rPr>
        <sz val="11"/>
        <color theme="1"/>
        <rFont val="Times New Roman"/>
        <family val="1"/>
      </rPr>
      <t>SDF</t>
    </r>
    <r>
      <rPr>
        <sz val="11"/>
        <color theme="1"/>
        <rFont val="仿宋"/>
        <family val="3"/>
        <charset val="134"/>
      </rPr>
      <t>火焰振荡不稳定性与扩散泄漏损失和竞争反应之间的相互作用相关；最高温度处的化学振荡是产生近极限燃烧振荡的主要原因；在富燃低温区内，虽然当地产热不明显，但强烈的扩散损失对熄火起主导作用；熄火极限和振荡频率主要取决于导热过程以及</t>
    </r>
    <r>
      <rPr>
        <sz val="11"/>
        <color theme="1"/>
        <rFont val="Times New Roman"/>
        <family val="1"/>
      </rPr>
      <t>NH3</t>
    </r>
    <r>
      <rPr>
        <sz val="11"/>
        <color theme="1"/>
        <rFont val="仿宋"/>
        <family val="3"/>
        <charset val="134"/>
      </rPr>
      <t>、</t>
    </r>
    <r>
      <rPr>
        <sz val="11"/>
        <color theme="1"/>
        <rFont val="Times New Roman"/>
        <family val="1"/>
      </rPr>
      <t>H2</t>
    </r>
    <r>
      <rPr>
        <sz val="11"/>
        <color theme="1"/>
        <rFont val="仿宋"/>
        <family val="3"/>
        <charset val="134"/>
      </rPr>
      <t>和</t>
    </r>
    <r>
      <rPr>
        <sz val="11"/>
        <color theme="1"/>
        <rFont val="Times New Roman"/>
        <family val="1"/>
      </rPr>
      <t>O2</t>
    </r>
    <r>
      <rPr>
        <sz val="11"/>
        <color theme="1"/>
        <rFont val="仿宋"/>
        <family val="3"/>
        <charset val="134"/>
      </rPr>
      <t>的扩散过程。掺氢可以显著拓展氨气</t>
    </r>
    <r>
      <rPr>
        <sz val="11"/>
        <color theme="1"/>
        <rFont val="Times New Roman"/>
        <family val="1"/>
      </rPr>
      <t>SDF</t>
    </r>
    <r>
      <rPr>
        <sz val="11"/>
        <color theme="1"/>
        <rFont val="仿宋"/>
        <family val="3"/>
        <charset val="134"/>
      </rPr>
      <t>火焰的熄火极限、降低振荡频率。本研究成果有利于深入认知氨气火焰的熄火机理，以寻求高效、可靠的燃烧稳定手段；另外，相关方法也为研究和认知流动稳定性、燃烧过程中的临界现象，提供了一种全新的视角。</t>
    </r>
    <phoneticPr fontId="3" type="noConversion"/>
  </si>
  <si>
    <r>
      <rPr>
        <sz val="11"/>
        <color rgb="FF000000"/>
        <rFont val="仿宋"/>
        <family val="3"/>
        <charset val="134"/>
      </rPr>
      <t>污染物排放</t>
    </r>
    <r>
      <rPr>
        <sz val="11"/>
        <color rgb="FF000000"/>
        <rFont val="Times New Roman"/>
        <family val="1"/>
      </rPr>
      <t>+</t>
    </r>
    <r>
      <rPr>
        <sz val="11"/>
        <color rgb="FF000000"/>
        <rFont val="仿宋"/>
        <family val="3"/>
        <charset val="134"/>
      </rPr>
      <t>生物合成燃料</t>
    </r>
    <phoneticPr fontId="4" type="noConversion"/>
  </si>
  <si>
    <r>
      <rPr>
        <sz val="11"/>
        <color theme="1"/>
        <rFont val="仿宋"/>
        <family val="3"/>
        <charset val="134"/>
      </rPr>
      <t>本文旨在研究使用替代燃料对模型燃烧室内反应流喷雾中二氧化碳（</t>
    </r>
    <r>
      <rPr>
        <sz val="11"/>
        <color theme="1"/>
        <rFont val="Times New Roman"/>
        <family val="1"/>
      </rPr>
      <t>CO2</t>
    </r>
    <r>
      <rPr>
        <sz val="11"/>
        <color theme="1"/>
        <rFont val="仿宋"/>
        <family val="3"/>
        <charset val="134"/>
      </rPr>
      <t>）和一氧化碳（</t>
    </r>
    <r>
      <rPr>
        <sz val="11"/>
        <color theme="1"/>
        <rFont val="Times New Roman"/>
        <family val="1"/>
      </rPr>
      <t>CO</t>
    </r>
    <r>
      <rPr>
        <sz val="11"/>
        <color theme="1"/>
        <rFont val="仿宋"/>
        <family val="3"/>
        <charset val="134"/>
      </rPr>
      <t>）排放的影响。该研究强调了二氧化碳和一氧化碳排放之间的权衡，鼓励进一步研究替代燃料，同时考虑到其对环境的影响。生物合成燃料包括麻风树生物合成石蜡煤油（</t>
    </r>
    <r>
      <rPr>
        <sz val="11"/>
        <color theme="1"/>
        <rFont val="Times New Roman"/>
        <family val="1"/>
      </rPr>
      <t>JSPK</t>
    </r>
    <r>
      <rPr>
        <sz val="11"/>
        <color theme="1"/>
        <rFont val="仿宋"/>
        <family val="3"/>
        <charset val="134"/>
      </rPr>
      <t>），与</t>
    </r>
    <r>
      <rPr>
        <sz val="11"/>
        <color theme="1"/>
        <rFont val="Times New Roman"/>
        <family val="1"/>
      </rPr>
      <t>Jet-A</t>
    </r>
    <r>
      <rPr>
        <sz val="11"/>
        <color theme="1"/>
        <rFont val="仿宋"/>
        <family val="3"/>
        <charset val="134"/>
      </rPr>
      <t>以五种不同的重量比混合，制成替代燃料。燃料和空气混合物的两相流通过欧拉</t>
    </r>
    <r>
      <rPr>
        <sz val="11"/>
        <color theme="1"/>
        <rFont val="Times New Roman"/>
        <family val="1"/>
      </rPr>
      <t>-</t>
    </r>
    <r>
      <rPr>
        <sz val="11"/>
        <color theme="1"/>
        <rFont val="仿宋"/>
        <family val="3"/>
        <charset val="134"/>
      </rPr>
      <t>拉格朗日方法进行评估。采用可实现的</t>
    </r>
    <r>
      <rPr>
        <sz val="11"/>
        <color theme="1"/>
        <rFont val="Times New Roman"/>
        <family val="1"/>
      </rPr>
      <t>κ-ε</t>
    </r>
    <r>
      <rPr>
        <sz val="11"/>
        <color theme="1"/>
        <rFont val="仿宋"/>
        <family val="3"/>
        <charset val="134"/>
      </rPr>
      <t>模型对湍流进行建模。采用离散坐标法对辐射传热进行建模，利用稳态小火焰燃烧模型对燃烧进行建模。给出了燃烧室出口处</t>
    </r>
    <r>
      <rPr>
        <sz val="11"/>
        <color theme="1"/>
        <rFont val="Times New Roman"/>
        <family val="1"/>
      </rPr>
      <t>CO2</t>
    </r>
    <r>
      <rPr>
        <sz val="11"/>
        <color theme="1"/>
        <rFont val="仿宋"/>
        <family val="3"/>
        <charset val="134"/>
      </rPr>
      <t>和</t>
    </r>
    <r>
      <rPr>
        <sz val="11"/>
        <color theme="1"/>
        <rFont val="Times New Roman"/>
        <family val="1"/>
      </rPr>
      <t>CO</t>
    </r>
    <r>
      <rPr>
        <sz val="11"/>
        <color theme="1"/>
        <rFont val="仿宋"/>
        <family val="3"/>
        <charset val="134"/>
      </rPr>
      <t>的平均混合分数和摩尔分数的分布。结果表明，燃料性能的变化会影响污染物的排放，因为添加</t>
    </r>
    <r>
      <rPr>
        <sz val="11"/>
        <color theme="1"/>
        <rFont val="Times New Roman"/>
        <family val="1"/>
      </rPr>
      <t>JSPK</t>
    </r>
    <r>
      <rPr>
        <sz val="11"/>
        <color theme="1"/>
        <rFont val="仿宋"/>
        <family val="3"/>
        <charset val="134"/>
      </rPr>
      <t>会增加燃烧室出口处平均混合分数和</t>
    </r>
    <r>
      <rPr>
        <sz val="11"/>
        <color theme="1"/>
        <rFont val="Times New Roman"/>
        <family val="1"/>
      </rPr>
      <t>CO</t>
    </r>
    <r>
      <rPr>
        <sz val="11"/>
        <color theme="1"/>
        <rFont val="仿宋"/>
        <family val="3"/>
        <charset val="134"/>
      </rPr>
      <t>摩尔分数的排放率，降低</t>
    </r>
    <r>
      <rPr>
        <sz val="11"/>
        <color theme="1"/>
        <rFont val="Times New Roman"/>
        <family val="1"/>
      </rPr>
      <t>CO2</t>
    </r>
    <r>
      <rPr>
        <sz val="11"/>
        <color theme="1"/>
        <rFont val="仿宋"/>
        <family val="3"/>
        <charset val="134"/>
      </rPr>
      <t>摩尔分数。此外，采用</t>
    </r>
    <r>
      <rPr>
        <sz val="11"/>
        <color theme="1"/>
        <rFont val="Times New Roman"/>
        <family val="1"/>
      </rPr>
      <t>80%Jet-a</t>
    </r>
    <r>
      <rPr>
        <sz val="11"/>
        <color theme="1"/>
        <rFont val="仿宋"/>
        <family val="3"/>
        <charset val="134"/>
      </rPr>
      <t>和</t>
    </r>
    <r>
      <rPr>
        <sz val="11"/>
        <color theme="1"/>
        <rFont val="Times New Roman"/>
        <family val="1"/>
      </rPr>
      <t>20%JSPK</t>
    </r>
    <r>
      <rPr>
        <sz val="11"/>
        <color theme="1"/>
        <rFont val="仿宋"/>
        <family val="3"/>
        <charset val="134"/>
      </rPr>
      <t>的重量比，可以实现最低的平均混合物分数和</t>
    </r>
    <r>
      <rPr>
        <sz val="11"/>
        <color theme="1"/>
        <rFont val="Times New Roman"/>
        <family val="1"/>
      </rPr>
      <t>CO</t>
    </r>
    <r>
      <rPr>
        <sz val="11"/>
        <color theme="1"/>
        <rFont val="仿宋"/>
        <family val="3"/>
        <charset val="134"/>
      </rPr>
      <t>摩尔分数，相对于仅使用基础燃料，最大减少</t>
    </r>
    <r>
      <rPr>
        <sz val="11"/>
        <color theme="1"/>
        <rFont val="Times New Roman"/>
        <family val="1"/>
      </rPr>
      <t>25%</t>
    </r>
    <r>
      <rPr>
        <sz val="11"/>
        <color theme="1"/>
        <rFont val="仿宋"/>
        <family val="3"/>
        <charset val="134"/>
      </rPr>
      <t>。此外，</t>
    </r>
    <r>
      <rPr>
        <sz val="11"/>
        <color theme="1"/>
        <rFont val="Times New Roman"/>
        <family val="1"/>
      </rPr>
      <t>70%Jet-A/30%JSPK</t>
    </r>
    <r>
      <rPr>
        <sz val="11"/>
        <color theme="1"/>
        <rFont val="仿宋"/>
        <family val="3"/>
        <charset val="134"/>
      </rPr>
      <t>的</t>
    </r>
    <r>
      <rPr>
        <sz val="11"/>
        <color theme="1"/>
        <rFont val="Times New Roman"/>
        <family val="1"/>
      </rPr>
      <t>CO2</t>
    </r>
    <r>
      <rPr>
        <sz val="11"/>
        <color theme="1"/>
        <rFont val="仿宋"/>
        <family val="3"/>
        <charset val="134"/>
      </rPr>
      <t>含量最低，比其他重量比低约</t>
    </r>
    <r>
      <rPr>
        <sz val="11"/>
        <color theme="1"/>
        <rFont val="Times New Roman"/>
        <family val="1"/>
      </rPr>
      <t>15%</t>
    </r>
    <r>
      <rPr>
        <sz val="11"/>
        <color theme="1"/>
        <rFont val="仿宋"/>
        <family val="3"/>
        <charset val="134"/>
      </rPr>
      <t>。</t>
    </r>
    <phoneticPr fontId="4" type="noConversion"/>
  </si>
  <si>
    <r>
      <rPr>
        <sz val="11"/>
        <color rgb="FF000000"/>
        <rFont val="仿宋"/>
        <family val="3"/>
        <charset val="134"/>
      </rPr>
      <t>氢燃气轮机燃烧</t>
    </r>
    <r>
      <rPr>
        <sz val="11"/>
        <color rgb="FF000000"/>
        <rFont val="Times New Roman"/>
        <family val="1"/>
      </rPr>
      <t>+</t>
    </r>
    <r>
      <rPr>
        <sz val="11"/>
        <color rgb="FF000000"/>
        <rFont val="仿宋"/>
        <family val="3"/>
        <charset val="134"/>
      </rPr>
      <t>旋流和微混扩散燃烧</t>
    </r>
    <phoneticPr fontId="4" type="noConversion"/>
  </si>
  <si>
    <r>
      <rPr>
        <sz val="11"/>
        <color theme="1"/>
        <rFont val="仿宋"/>
        <family val="3"/>
        <charset val="134"/>
      </rPr>
      <t>将旋流和微混扩散燃烧相结合是氢燃气轮机燃烧的一种新方法。针对旋流微混扩散燃烧中旋流强度对流场特性、火焰结构及</t>
    </r>
    <r>
      <rPr>
        <sz val="11"/>
        <color theme="1"/>
        <rFont val="Times New Roman"/>
        <family val="1"/>
      </rPr>
      <t>NOx</t>
    </r>
    <r>
      <rPr>
        <sz val="11"/>
        <color theme="1"/>
        <rFont val="仿宋"/>
        <family val="3"/>
        <charset val="134"/>
      </rPr>
      <t>排放的影响，本研究设计了</t>
    </r>
    <r>
      <rPr>
        <sz val="11"/>
        <color theme="1"/>
        <rFont val="Times New Roman"/>
        <family val="1"/>
      </rPr>
      <t>Sn=0.62</t>
    </r>
    <r>
      <rPr>
        <sz val="11"/>
        <color theme="1"/>
        <rFont val="仿宋"/>
        <family val="3"/>
        <charset val="134"/>
      </rPr>
      <t>、</t>
    </r>
    <r>
      <rPr>
        <sz val="11"/>
        <color theme="1"/>
        <rFont val="Times New Roman"/>
        <family val="1"/>
      </rPr>
      <t>0.45</t>
    </r>
    <r>
      <rPr>
        <sz val="11"/>
        <color theme="1"/>
        <rFont val="仿宋"/>
        <family val="3"/>
        <charset val="134"/>
      </rPr>
      <t>、</t>
    </r>
    <r>
      <rPr>
        <sz val="11"/>
        <color theme="1"/>
        <rFont val="Times New Roman"/>
        <family val="1"/>
      </rPr>
      <t>0.3</t>
    </r>
    <r>
      <rPr>
        <sz val="11"/>
        <color theme="1"/>
        <rFont val="仿宋"/>
        <family val="3"/>
        <charset val="134"/>
      </rPr>
      <t>、</t>
    </r>
    <r>
      <rPr>
        <sz val="11"/>
        <color theme="1"/>
        <rFont val="Times New Roman"/>
        <family val="1"/>
      </rPr>
      <t>0</t>
    </r>
    <r>
      <rPr>
        <sz val="11"/>
        <color theme="1"/>
        <rFont val="仿宋"/>
        <family val="3"/>
        <charset val="134"/>
      </rPr>
      <t>四种旋流数的微混扩散燃烧器开展实验。通过</t>
    </r>
    <r>
      <rPr>
        <sz val="11"/>
        <color theme="1"/>
        <rFont val="Times New Roman"/>
        <family val="1"/>
      </rPr>
      <t>OH*</t>
    </r>
    <r>
      <rPr>
        <sz val="11"/>
        <color theme="1"/>
        <rFont val="仿宋"/>
        <family val="3"/>
        <charset val="134"/>
      </rPr>
      <t>化学发光成像技术与粒子图像测速仪（</t>
    </r>
    <r>
      <rPr>
        <sz val="11"/>
        <color theme="1"/>
        <rFont val="Times New Roman"/>
        <family val="1"/>
      </rPr>
      <t>PIV</t>
    </r>
    <r>
      <rPr>
        <sz val="11"/>
        <color theme="1"/>
        <rFont val="仿宋"/>
        <family val="3"/>
        <charset val="134"/>
      </rPr>
      <t>），揭示了旋流强度对旋流微混扩散燃烧特性的作用规律，并借助</t>
    </r>
    <r>
      <rPr>
        <sz val="11"/>
        <color theme="1"/>
        <rFont val="Times New Roman"/>
        <family val="1"/>
      </rPr>
      <t>CFD</t>
    </r>
    <r>
      <rPr>
        <sz val="11"/>
        <color theme="1"/>
        <rFont val="仿宋"/>
        <family val="3"/>
        <charset val="134"/>
      </rPr>
      <t>模拟阐明其对</t>
    </r>
    <r>
      <rPr>
        <sz val="11"/>
        <color theme="1"/>
        <rFont val="Times New Roman"/>
        <family val="1"/>
      </rPr>
      <t>NOx</t>
    </r>
    <r>
      <rPr>
        <sz val="11"/>
        <color theme="1"/>
        <rFont val="仿宋"/>
        <family val="3"/>
        <charset val="134"/>
      </rPr>
      <t>生成的影响机制。研究结果表明，随旋流强度减弱，流场结构由旋流回流涡过渡为双回流涡，最后演变为钝体回流涡，导致火焰径向收缩并诱发燃烧振荡。当</t>
    </r>
    <r>
      <rPr>
        <sz val="11"/>
        <color theme="1"/>
        <rFont val="Times New Roman"/>
        <family val="1"/>
      </rPr>
      <t>Sn</t>
    </r>
    <r>
      <rPr>
        <sz val="11"/>
        <color theme="1"/>
        <rFont val="仿宋"/>
        <family val="3"/>
        <charset val="134"/>
      </rPr>
      <t>从</t>
    </r>
    <r>
      <rPr>
        <sz val="11"/>
        <color theme="1"/>
        <rFont val="Times New Roman"/>
        <family val="1"/>
      </rPr>
      <t>0.62</t>
    </r>
    <r>
      <rPr>
        <sz val="11"/>
        <color theme="1"/>
        <rFont val="仿宋"/>
        <family val="3"/>
        <charset val="134"/>
      </rPr>
      <t>降至</t>
    </r>
    <r>
      <rPr>
        <sz val="11"/>
        <color theme="1"/>
        <rFont val="Times New Roman"/>
        <family val="1"/>
      </rPr>
      <t>0.45</t>
    </r>
    <r>
      <rPr>
        <sz val="11"/>
        <color theme="1"/>
        <rFont val="仿宋"/>
        <family val="3"/>
        <charset val="134"/>
      </rPr>
      <t>时，火焰扩张角</t>
    </r>
    <r>
      <rPr>
        <sz val="11"/>
        <color theme="1"/>
        <rFont val="Times New Roman"/>
        <family val="1"/>
      </rPr>
      <t>θ</t>
    </r>
    <r>
      <rPr>
        <sz val="11"/>
        <color theme="1"/>
        <rFont val="仿宋"/>
        <family val="3"/>
        <charset val="134"/>
      </rPr>
      <t>缩减</t>
    </r>
    <r>
      <rPr>
        <sz val="11"/>
        <color theme="1"/>
        <rFont val="Times New Roman"/>
        <family val="1"/>
      </rPr>
      <t>10.7%</t>
    </r>
    <r>
      <rPr>
        <sz val="11"/>
        <color theme="1"/>
        <rFont val="仿宋"/>
        <family val="3"/>
        <charset val="134"/>
      </rPr>
      <t>，单元火焰旋转角</t>
    </r>
    <r>
      <rPr>
        <sz val="11"/>
        <color theme="1"/>
        <rFont val="Times New Roman"/>
        <family val="1"/>
      </rPr>
      <t>ψ</t>
    </r>
    <r>
      <rPr>
        <sz val="11"/>
        <color theme="1"/>
        <rFont val="仿宋"/>
        <family val="3"/>
        <charset val="134"/>
      </rPr>
      <t>减小</t>
    </r>
    <r>
      <rPr>
        <sz val="11"/>
        <color theme="1"/>
        <rFont val="Times New Roman"/>
        <family val="1"/>
      </rPr>
      <t>9.0%</t>
    </r>
    <r>
      <rPr>
        <sz val="11"/>
        <color theme="1"/>
        <rFont val="仿宋"/>
        <family val="3"/>
        <charset val="134"/>
      </rPr>
      <t>，而单元火焰长度</t>
    </r>
    <r>
      <rPr>
        <sz val="11"/>
        <color theme="1"/>
        <rFont val="Times New Roman"/>
        <family val="1"/>
      </rPr>
      <t>LF</t>
    </r>
    <r>
      <rPr>
        <sz val="11"/>
        <color theme="1"/>
        <rFont val="仿宋"/>
        <family val="3"/>
        <charset val="134"/>
      </rPr>
      <t>增加</t>
    </r>
    <r>
      <rPr>
        <sz val="11"/>
        <color theme="1"/>
        <rFont val="Times New Roman"/>
        <family val="1"/>
      </rPr>
      <t>8.0%</t>
    </r>
    <r>
      <rPr>
        <sz val="11"/>
        <color theme="1"/>
        <rFont val="仿宋"/>
        <family val="3"/>
        <charset val="134"/>
      </rPr>
      <t>。</t>
    </r>
    <r>
      <rPr>
        <sz val="11"/>
        <color theme="1"/>
        <rFont val="Times New Roman"/>
        <family val="1"/>
      </rPr>
      <t>LF</t>
    </r>
    <r>
      <rPr>
        <sz val="11"/>
        <color theme="1"/>
        <rFont val="仿宋"/>
        <family val="3"/>
        <charset val="134"/>
      </rPr>
      <t>的增加延长了反应区停留时间，成为</t>
    </r>
    <r>
      <rPr>
        <sz val="11"/>
        <color theme="1"/>
        <rFont val="Times New Roman"/>
        <family val="1"/>
      </rPr>
      <t>NOx</t>
    </r>
    <r>
      <rPr>
        <sz val="11"/>
        <color theme="1"/>
        <rFont val="仿宋"/>
        <family val="3"/>
        <charset val="134"/>
      </rPr>
      <t>排放升高的首要因素。同时，旋流强度降低引发的混合时间尺度增大和空间混合不充分，是导致</t>
    </r>
    <r>
      <rPr>
        <sz val="11"/>
        <color theme="1"/>
        <rFont val="Times New Roman"/>
        <family val="1"/>
      </rPr>
      <t>NOx</t>
    </r>
    <r>
      <rPr>
        <sz val="11"/>
        <color theme="1"/>
        <rFont val="仿宋"/>
        <family val="3"/>
        <charset val="134"/>
      </rPr>
      <t>排放恶化的另一重要原因。</t>
    </r>
    <phoneticPr fontId="4" type="noConversion"/>
  </si>
  <si>
    <r>
      <rPr>
        <sz val="11"/>
        <color rgb="FF000000"/>
        <rFont val="仿宋"/>
        <family val="3"/>
        <charset val="134"/>
      </rPr>
      <t>加压富氧燃烧条件下煤的燃尽</t>
    </r>
  </si>
  <si>
    <r>
      <rPr>
        <sz val="11"/>
        <color theme="1"/>
        <rFont val="仿宋"/>
        <family val="3"/>
        <charset val="134"/>
      </rPr>
      <t>本研究通过实验与机器学习相结合的方法，分析了加压富氧燃烧条件下煤的燃尽特性。实验结果表明，煤的转化率随氧气浓度、温度及压力的升高显著提升。在低氧浓度条件下，</t>
    </r>
    <r>
      <rPr>
        <sz val="11"/>
        <color theme="1"/>
        <rFont val="Times New Roman"/>
        <family val="1"/>
      </rPr>
      <t>CO</t>
    </r>
    <r>
      <rPr>
        <sz val="11"/>
        <color theme="1"/>
        <rFont val="Batang"/>
        <family val="1"/>
        <charset val="129"/>
      </rPr>
      <t>₂</t>
    </r>
    <r>
      <rPr>
        <sz val="11"/>
        <color theme="1"/>
        <rFont val="仿宋"/>
        <family val="3"/>
        <charset val="134"/>
      </rPr>
      <t>气化反应加速煤的消耗，导致</t>
    </r>
    <r>
      <rPr>
        <sz val="11"/>
        <color theme="1"/>
        <rFont val="Times New Roman"/>
        <family val="1"/>
      </rPr>
      <t>O</t>
    </r>
    <r>
      <rPr>
        <sz val="11"/>
        <color theme="1"/>
        <rFont val="Batang"/>
        <family val="1"/>
        <charset val="129"/>
      </rPr>
      <t>₂</t>
    </r>
    <r>
      <rPr>
        <sz val="11"/>
        <color theme="1"/>
        <rFont val="Times New Roman"/>
        <family val="1"/>
      </rPr>
      <t>/N</t>
    </r>
    <r>
      <rPr>
        <sz val="11"/>
        <color theme="1"/>
        <rFont val="Batang"/>
        <family val="1"/>
        <charset val="129"/>
      </rPr>
      <t>₂</t>
    </r>
    <r>
      <rPr>
        <sz val="11"/>
        <color theme="1"/>
        <rFont val="仿宋"/>
        <family val="3"/>
        <charset val="134"/>
      </rPr>
      <t>气氛中的煤燃尽度低于</t>
    </r>
    <r>
      <rPr>
        <sz val="11"/>
        <color theme="1"/>
        <rFont val="Times New Roman"/>
        <family val="1"/>
      </rPr>
      <t>O</t>
    </r>
    <r>
      <rPr>
        <sz val="11"/>
        <color theme="1"/>
        <rFont val="Batang"/>
        <family val="1"/>
        <charset val="129"/>
      </rPr>
      <t>₂</t>
    </r>
    <r>
      <rPr>
        <sz val="11"/>
        <color theme="1"/>
        <rFont val="Times New Roman"/>
        <family val="1"/>
      </rPr>
      <t>/CO</t>
    </r>
    <r>
      <rPr>
        <sz val="11"/>
        <color theme="1"/>
        <rFont val="Batang"/>
        <family val="1"/>
        <charset val="129"/>
      </rPr>
      <t>₂</t>
    </r>
    <r>
      <rPr>
        <sz val="11"/>
        <color theme="1"/>
        <rFont val="仿宋"/>
        <family val="3"/>
        <charset val="134"/>
      </rPr>
      <t>气氛，且在高温高压下差异更为显著；随着氧气浓度增加，</t>
    </r>
    <r>
      <rPr>
        <sz val="11"/>
        <color theme="1"/>
        <rFont val="Times New Roman"/>
        <family val="1"/>
      </rPr>
      <t>CO</t>
    </r>
    <r>
      <rPr>
        <sz val="11"/>
        <color theme="1"/>
        <rFont val="Batang"/>
        <family val="1"/>
        <charset val="129"/>
      </rPr>
      <t>₂</t>
    </r>
    <r>
      <rPr>
        <sz val="11"/>
        <color theme="1"/>
        <rFont val="仿宋"/>
        <family val="3"/>
        <charset val="134"/>
      </rPr>
      <t>气化作用减弱，同时受</t>
    </r>
    <r>
      <rPr>
        <sz val="11"/>
        <color theme="1"/>
        <rFont val="Times New Roman"/>
        <family val="1"/>
      </rPr>
      <t>CO</t>
    </r>
    <r>
      <rPr>
        <sz val="11"/>
        <color theme="1"/>
        <rFont val="Batang"/>
        <family val="1"/>
        <charset val="129"/>
      </rPr>
      <t>₂</t>
    </r>
    <r>
      <rPr>
        <sz val="11"/>
        <color theme="1"/>
        <rFont val="仿宋"/>
        <family val="3"/>
        <charset val="134"/>
      </rPr>
      <t>物理性质影响，</t>
    </r>
    <r>
      <rPr>
        <sz val="11"/>
        <color theme="1"/>
        <rFont val="Times New Roman"/>
        <family val="1"/>
      </rPr>
      <t>O</t>
    </r>
    <r>
      <rPr>
        <sz val="11"/>
        <color theme="1"/>
        <rFont val="Batang"/>
        <family val="1"/>
        <charset val="129"/>
      </rPr>
      <t>₂</t>
    </r>
    <r>
      <rPr>
        <sz val="11"/>
        <color theme="1"/>
        <rFont val="Times New Roman"/>
        <family val="1"/>
      </rPr>
      <t>/N</t>
    </r>
    <r>
      <rPr>
        <sz val="11"/>
        <color theme="1"/>
        <rFont val="Batang"/>
        <family val="1"/>
        <charset val="129"/>
      </rPr>
      <t>₂</t>
    </r>
    <r>
      <rPr>
        <sz val="11"/>
        <color theme="1"/>
        <rFont val="仿宋"/>
        <family val="3"/>
        <charset val="134"/>
      </rPr>
      <t>条件下的煤燃尽度反超</t>
    </r>
    <r>
      <rPr>
        <sz val="11"/>
        <color theme="1"/>
        <rFont val="Times New Roman"/>
        <family val="1"/>
      </rPr>
      <t>O</t>
    </r>
    <r>
      <rPr>
        <sz val="11"/>
        <color theme="1"/>
        <rFont val="Batang"/>
        <family val="1"/>
        <charset val="129"/>
      </rPr>
      <t>₂</t>
    </r>
    <r>
      <rPr>
        <sz val="11"/>
        <color theme="1"/>
        <rFont val="Times New Roman"/>
        <family val="1"/>
      </rPr>
      <t>/CO</t>
    </r>
    <r>
      <rPr>
        <sz val="11"/>
        <color theme="1"/>
        <rFont val="Batang"/>
        <family val="1"/>
        <charset val="129"/>
      </rPr>
      <t>₂</t>
    </r>
    <r>
      <rPr>
        <sz val="11"/>
        <color theme="1"/>
        <rFont val="仿宋"/>
        <family val="3"/>
        <charset val="134"/>
      </rPr>
      <t>条件。此外，高压环境下</t>
    </r>
    <r>
      <rPr>
        <sz val="11"/>
        <color theme="1"/>
        <rFont val="Times New Roman"/>
        <family val="1"/>
      </rPr>
      <t>CO</t>
    </r>
    <r>
      <rPr>
        <sz val="11"/>
        <color theme="1"/>
        <rFont val="Batang"/>
        <family val="1"/>
        <charset val="129"/>
      </rPr>
      <t>₂</t>
    </r>
    <r>
      <rPr>
        <sz val="11"/>
        <color theme="1"/>
        <rFont val="仿宋"/>
        <family val="3"/>
        <charset val="134"/>
      </rPr>
      <t>气化对低反应活性煤种转化的促进作用更为明显。基于实验数据，研究采用四种独立机器学习算法及一种集成算法构建煤粉燃尽度预测模型：首先通过皮尔逊相关系数分析特征参数（氧气浓度、加热温度、燃烧长度及反应气氛）与输出变量（煤燃尽度）的关联性；随后将输入数据分别训练四种基础模型，将其预测结果作为元模型的输入特征；优选梯度提升回归（</t>
    </r>
    <r>
      <rPr>
        <sz val="11"/>
        <color theme="1"/>
        <rFont val="Times New Roman"/>
        <family val="1"/>
      </rPr>
      <t>GBR</t>
    </r>
    <r>
      <rPr>
        <sz val="11"/>
        <color theme="1"/>
        <rFont val="仿宋"/>
        <family val="3"/>
        <charset val="134"/>
      </rPr>
      <t>）作为</t>
    </r>
    <r>
      <rPr>
        <sz val="11"/>
        <color theme="1"/>
        <rFont val="Times New Roman"/>
        <family val="1"/>
      </rPr>
      <t>Stacking</t>
    </r>
    <r>
      <rPr>
        <sz val="11"/>
        <color theme="1"/>
        <rFont val="仿宋"/>
        <family val="3"/>
        <charset val="134"/>
      </rPr>
      <t>集成学习的元模型，构建高精度煤燃尽度预测模型。最后，引入</t>
    </r>
    <r>
      <rPr>
        <sz val="11"/>
        <color theme="1"/>
        <rFont val="Times New Roman"/>
        <family val="1"/>
      </rPr>
      <t>SHAP</t>
    </r>
    <r>
      <rPr>
        <sz val="11"/>
        <color theme="1"/>
        <rFont val="仿宋"/>
        <family val="3"/>
        <charset val="134"/>
      </rPr>
      <t>分析评估实验样本中煤燃烧预测结果的可解释性，显著提升了模型预测结果的物理意义阐释能力。</t>
    </r>
    <phoneticPr fontId="4" type="noConversion"/>
  </si>
  <si>
    <r>
      <rPr>
        <sz val="11"/>
        <color rgb="FF000000"/>
        <rFont val="仿宋"/>
        <family val="3"/>
        <charset val="134"/>
      </rPr>
      <t>流体机械</t>
    </r>
  </si>
  <si>
    <r>
      <rPr>
        <sz val="11"/>
        <color rgb="FF000000"/>
        <rFont val="仿宋"/>
        <family val="3"/>
        <charset val="134"/>
      </rPr>
      <t>跨介质航行器</t>
    </r>
    <r>
      <rPr>
        <sz val="11"/>
        <color rgb="FF000000"/>
        <rFont val="Times New Roman"/>
        <family val="1"/>
      </rPr>
      <t>+</t>
    </r>
    <r>
      <rPr>
        <sz val="11"/>
        <color rgb="FF000000"/>
        <rFont val="仿宋"/>
        <family val="3"/>
        <charset val="134"/>
      </rPr>
      <t>涡轮效率</t>
    </r>
    <phoneticPr fontId="4" type="noConversion"/>
  </si>
  <si>
    <r>
      <rPr>
        <sz val="11"/>
        <color rgb="FF333333"/>
        <rFont val="仿宋"/>
        <family val="3"/>
        <charset val="134"/>
      </rPr>
      <t>跨介质航行器是一种能同时在水下和空中工作的新概念航行器。为了确保航行器在不同介质中能够高速和长距离的运动，本文从多个角度对涡轮的性能进行了优化和研究。通过</t>
    </r>
    <r>
      <rPr>
        <sz val="11"/>
        <color rgb="FF333333"/>
        <rFont val="Times New Roman"/>
        <family val="1"/>
      </rPr>
      <t>CFD</t>
    </r>
    <r>
      <rPr>
        <sz val="11"/>
        <color rgb="FF333333"/>
        <rFont val="仿宋"/>
        <family val="3"/>
        <charset val="134"/>
      </rPr>
      <t>方法对涡轮的非定常计算和三维优化结果进行了分析。研究表明，动叶安装角对通道中的流动分离现象有显著影响。喷嘴的斜切角主要通过改变入口气流角度来影响转子受力的大小。在叶片安装角和喷嘴斜切角度分别为</t>
    </r>
    <r>
      <rPr>
        <sz val="11"/>
        <color rgb="FF333333"/>
        <rFont val="Times New Roman"/>
        <family val="1"/>
      </rPr>
      <t>18°</t>
    </r>
    <r>
      <rPr>
        <sz val="11"/>
        <color rgb="FF333333"/>
        <rFont val="仿宋"/>
        <family val="3"/>
        <charset val="134"/>
      </rPr>
      <t>和</t>
    </r>
    <r>
      <rPr>
        <sz val="11"/>
        <color rgb="FF333333"/>
        <rFont val="Times New Roman"/>
        <family val="1"/>
      </rPr>
      <t>13°</t>
    </r>
    <r>
      <rPr>
        <sz val="11"/>
        <color rgb="FF333333"/>
        <rFont val="仿宋"/>
        <family val="3"/>
        <charset val="134"/>
      </rPr>
      <t>时，这种部分进气涡轮的效率有较大提高。根据特征线法改进喷嘴型线后，喷嘴出口处膨胀波的发展方向改变了出口气流的流向。在水下状态，涡轮效率提高了</t>
    </r>
    <r>
      <rPr>
        <sz val="11"/>
        <color rgb="FF333333"/>
        <rFont val="Times New Roman"/>
        <family val="1"/>
      </rPr>
      <t>7.5%</t>
    </r>
    <r>
      <rPr>
        <sz val="11"/>
        <color rgb="FF333333"/>
        <rFont val="仿宋"/>
        <family val="3"/>
        <charset val="134"/>
      </rPr>
      <t>。在空中状态下，涡轮的膨胀比减小同时转速的增加，该状态下增加了喷嘴内的流动分离损失和涡轮机出口的膨胀损失。涡轮的部分进气程度对涡轮效率有显著影响。在空中模式下采用四个喷嘴的布置，使涡轮效率提高了</t>
    </r>
    <r>
      <rPr>
        <sz val="11"/>
        <color rgb="FF333333"/>
        <rFont val="Times New Roman"/>
        <family val="1"/>
      </rPr>
      <t>4%</t>
    </r>
    <r>
      <rPr>
        <sz val="11"/>
        <color rgb="FF333333"/>
        <rFont val="仿宋"/>
        <family val="3"/>
        <charset val="134"/>
      </rPr>
      <t>。</t>
    </r>
    <phoneticPr fontId="4" type="noConversion"/>
  </si>
  <si>
    <r>
      <rPr>
        <sz val="11"/>
        <color rgb="FF000000"/>
        <rFont val="仿宋"/>
        <family val="3"/>
        <charset val="134"/>
      </rPr>
      <t>航改型燃气轮机</t>
    </r>
    <r>
      <rPr>
        <sz val="11"/>
        <color rgb="FF000000"/>
        <rFont val="Times New Roman"/>
        <family val="1"/>
      </rPr>
      <t>+</t>
    </r>
    <r>
      <rPr>
        <sz val="11"/>
        <color rgb="FF000000"/>
        <rFont val="仿宋"/>
        <family val="3"/>
        <charset val="134"/>
      </rPr>
      <t>起动性能</t>
    </r>
    <r>
      <rPr>
        <sz val="11"/>
        <color rgb="FF000000"/>
        <rFont val="Times New Roman"/>
        <family val="1"/>
      </rPr>
      <t>+</t>
    </r>
    <r>
      <rPr>
        <sz val="11"/>
        <color rgb="FF000000"/>
        <rFont val="仿宋"/>
        <family val="3"/>
        <charset val="134"/>
      </rPr>
      <t>数据建模</t>
    </r>
    <phoneticPr fontId="4" type="noConversion"/>
  </si>
  <si>
    <r>
      <rPr>
        <sz val="11"/>
        <color theme="1"/>
        <rFont val="仿宋"/>
        <family val="3"/>
        <charset val="134"/>
      </rPr>
      <t>本文开发了一种基于数据驱动的航改型燃气轮机起动性能预测建模方法。该方法通过利用试验数据外推对压气机和涡轮在慢车以下的特性图进行修正提高模型精度。该方法整合了液压起动和温度滞后效应模型，结合起动阶段部件特性图、液压功率及燃油供给规律，实现了对起动过程仿真，并能够计算该过程中整机及各部件的工作特性。本文采用了三组不同环境工况下的试验数据对模型进行验证，结果显示模型在起动时间、转速、温度和压力等关键参数的预测误差均控制在</t>
    </r>
    <r>
      <rPr>
        <sz val="11"/>
        <color theme="1"/>
        <rFont val="Times New Roman"/>
        <family val="1"/>
      </rPr>
      <t>10%</t>
    </r>
    <r>
      <rPr>
        <sz val="11"/>
        <color theme="1"/>
        <rFont val="仿宋"/>
        <family val="3"/>
        <charset val="134"/>
      </rPr>
      <t>以内，具有较高的精度。</t>
    </r>
    <phoneticPr fontId="4" type="noConversion"/>
  </si>
  <si>
    <r>
      <rPr>
        <sz val="11"/>
        <color rgb="FF000000"/>
        <rFont val="仿宋"/>
        <family val="3"/>
        <charset val="134"/>
      </rPr>
      <t>气动损失</t>
    </r>
    <r>
      <rPr>
        <sz val="11"/>
        <color rgb="FF000000"/>
        <rFont val="Times New Roman"/>
        <family val="1"/>
      </rPr>
      <t>+</t>
    </r>
    <r>
      <rPr>
        <sz val="11"/>
        <color rgb="FF000000"/>
        <rFont val="仿宋"/>
        <family val="3"/>
        <charset val="134"/>
      </rPr>
      <t>高性能透平叶片设计</t>
    </r>
    <r>
      <rPr>
        <sz val="11"/>
        <color rgb="FF000000"/>
        <rFont val="Times New Roman"/>
        <family val="1"/>
      </rPr>
      <t>+</t>
    </r>
    <r>
      <rPr>
        <sz val="11"/>
        <color rgb="FF000000"/>
        <rFont val="仿宋"/>
        <family val="3"/>
        <charset val="134"/>
      </rPr>
      <t>端壁反弯</t>
    </r>
    <r>
      <rPr>
        <sz val="11"/>
        <color rgb="FF000000"/>
        <rFont val="Times New Roman"/>
        <family val="1"/>
      </rPr>
      <t>-</t>
    </r>
    <r>
      <rPr>
        <sz val="11"/>
        <color rgb="FF000000"/>
        <rFont val="仿宋"/>
        <family val="3"/>
        <charset val="134"/>
      </rPr>
      <t>中段正弯的复合弯叶片设计</t>
    </r>
    <phoneticPr fontId="4" type="noConversion"/>
  </si>
  <si>
    <r>
      <rPr>
        <sz val="11"/>
        <color theme="1"/>
        <rFont val="仿宋"/>
        <family val="3"/>
        <charset val="134"/>
      </rPr>
      <t>随着重型燃气轮机进口温度和压力的不断提高，透平内部流动条件更加复杂，叶栅通道内的气动损失也随之增加，这一问题在小展弦比叶片中尤为突出。如何降低叶栅通道内的气动损失已成为当前研究的重点。已有研究表明，正弯叶片能够降低端部二次流损失，但会增加叶型损失；而负弯叶片的作用则与之相反。为此，本文提出了一种端壁反弯</t>
    </r>
    <r>
      <rPr>
        <sz val="11"/>
        <color theme="1"/>
        <rFont val="Times New Roman"/>
        <family val="1"/>
      </rPr>
      <t>-</t>
    </r>
    <r>
      <rPr>
        <sz val="11"/>
        <color theme="1"/>
        <rFont val="仿宋"/>
        <family val="3"/>
        <charset val="134"/>
      </rPr>
      <t>中段正弯的复合弯叶片设计，以减小正弯改型对叶片中段的负面影响。以</t>
    </r>
    <r>
      <rPr>
        <sz val="11"/>
        <color theme="1"/>
        <rFont val="Times New Roman"/>
        <family val="1"/>
      </rPr>
      <t>GE-E3</t>
    </r>
    <r>
      <rPr>
        <sz val="11"/>
        <color theme="1"/>
        <rFont val="仿宋"/>
        <family val="3"/>
        <charset val="134"/>
      </rPr>
      <t>高压透平末级为研究对象，对其静叶栅进行复合弯改型设计，并通过数值模拟对比了正弯与复合弯静叶对流场的影响。研究结果表明：在本研究范围内，复合弯叶片的总压损失系数降幅约为正弯叶片的</t>
    </r>
    <r>
      <rPr>
        <sz val="11"/>
        <color theme="1"/>
        <rFont val="Times New Roman"/>
        <family val="1"/>
      </rPr>
      <t>1.1</t>
    </r>
    <r>
      <rPr>
        <sz val="11"/>
        <color theme="1"/>
        <rFont val="仿宋"/>
        <family val="3"/>
        <charset val="134"/>
      </rPr>
      <t>倍，总静效率增幅约为正弯叶片的</t>
    </r>
    <r>
      <rPr>
        <sz val="11"/>
        <color theme="1"/>
        <rFont val="Times New Roman"/>
        <family val="1"/>
      </rPr>
      <t>1.16</t>
    </r>
    <r>
      <rPr>
        <sz val="11"/>
        <color theme="1"/>
        <rFont val="仿宋"/>
        <family val="3"/>
        <charset val="134"/>
      </rPr>
      <t>倍，复合弯改型显著提升了透平性能。研究结果可为高性能透平叶片设计提供指导。</t>
    </r>
    <phoneticPr fontId="4" type="noConversion"/>
  </si>
  <si>
    <r>
      <rPr>
        <sz val="11"/>
        <color rgb="FF000000"/>
        <rFont val="仿宋"/>
        <family val="3"/>
        <charset val="134"/>
      </rPr>
      <t>高压涡轮机气动性能优化</t>
    </r>
    <r>
      <rPr>
        <sz val="11"/>
        <color rgb="FF000000"/>
        <rFont val="Times New Roman"/>
        <family val="1"/>
      </rPr>
      <t>+</t>
    </r>
    <r>
      <rPr>
        <sz val="11"/>
        <color rgb="FF000000"/>
        <rFont val="仿宋"/>
        <family val="3"/>
        <charset val="134"/>
      </rPr>
      <t>自适应更新的克里金模型，结合拉丁超立方采样方法和</t>
    </r>
    <r>
      <rPr>
        <sz val="11"/>
        <color rgb="FF000000"/>
        <rFont val="Times New Roman"/>
        <family val="1"/>
      </rPr>
      <t>NSGA-II</t>
    </r>
    <r>
      <rPr>
        <sz val="11"/>
        <color rgb="FF000000"/>
        <rFont val="仿宋"/>
        <family val="3"/>
        <charset val="134"/>
      </rPr>
      <t>优化算法</t>
    </r>
    <phoneticPr fontId="4" type="noConversion"/>
  </si>
  <si>
    <r>
      <rPr>
        <sz val="11"/>
        <color theme="1"/>
        <rFont val="仿宋"/>
        <family val="3"/>
        <charset val="134"/>
      </rPr>
      <t>本文致力于高压涡轮机多工况条件下的气动性能优化研究。通过构建自适应更新的克里金模型，结合拉丁超立方采样方法和</t>
    </r>
    <r>
      <rPr>
        <sz val="11"/>
        <color theme="1"/>
        <rFont val="Times New Roman"/>
        <family val="1"/>
      </rPr>
      <t>NSGA-II</t>
    </r>
    <r>
      <rPr>
        <sz val="11"/>
        <color theme="1"/>
        <rFont val="仿宋"/>
        <family val="3"/>
        <charset val="134"/>
      </rPr>
      <t>优化算法搜寻不同工况加权平均等熵效率最大的设计点。结果表明，与原始叶片相比，优化后的叶片使效率提高了</t>
    </r>
    <r>
      <rPr>
        <sz val="11"/>
        <color theme="1"/>
        <rFont val="Times New Roman"/>
        <family val="1"/>
      </rPr>
      <t>2.35%</t>
    </r>
    <r>
      <rPr>
        <sz val="11"/>
        <color theme="1"/>
        <rFont val="仿宋"/>
        <family val="3"/>
        <charset val="134"/>
      </rPr>
      <t>。敏感性分析表明涡轮加权效率主要受中间截面前缘和中部附近的厚度影响，其中前缘附近的厚度影响最大。流场分析发现，提出的优化方法可以大大减少二次流引起的低速区域，从而显著缓解通道堵塞。此外，叶片优化后叶片通道内的高损失区域大幅减少。熵产生率表明，高熵产区，即压力侧附近的区域、</t>
    </r>
    <r>
      <rPr>
        <sz val="11"/>
        <color theme="1"/>
        <rFont val="Times New Roman"/>
        <family val="1"/>
      </rPr>
      <t>50%</t>
    </r>
    <r>
      <rPr>
        <sz val="11"/>
        <color theme="1"/>
        <rFont val="仿宋"/>
        <family val="3"/>
        <charset val="134"/>
      </rPr>
      <t>轴向叶片截面处的叶顶和拐角区域以及后缘下游截面中的尾缘区域，叶片优化后显著减小。</t>
    </r>
    <phoneticPr fontId="4" type="noConversion"/>
  </si>
  <si>
    <r>
      <rPr>
        <sz val="11"/>
        <color rgb="FF000000"/>
        <rFont val="仿宋"/>
        <family val="3"/>
        <charset val="134"/>
      </rPr>
      <t>涡轮与扩压器的耦合流动</t>
    </r>
    <r>
      <rPr>
        <sz val="11"/>
        <color rgb="FF000000"/>
        <rFont val="Times New Roman"/>
        <family val="1"/>
      </rPr>
      <t>+</t>
    </r>
    <r>
      <rPr>
        <sz val="11"/>
        <color rgb="FF000000"/>
        <rFont val="仿宋"/>
        <family val="3"/>
        <charset val="134"/>
      </rPr>
      <t>支杆</t>
    </r>
    <phoneticPr fontId="4" type="noConversion"/>
  </si>
  <si>
    <r>
      <rPr>
        <sz val="11"/>
        <color theme="1"/>
        <rFont val="仿宋"/>
        <family val="3"/>
        <charset val="134"/>
      </rPr>
      <t>在燃气轮机中，末级涡轮与排气扩压器之间存在强烈的流动相互作用，对涡轮和扩压器的气动性能有重要影响。扩压器内的支板在涡轮与扩压器的耦合流动中起着重要的作用，但支杆对耦合流动的影响机理尚不完全清楚。本文用数值方法研究了支板对耦合系统流场演变和气动性能的影响。计算域包括一个全尺寸的末级涡轮和排气扩压器，设计了带支板和不带支板的环形扩压器，并在不同工况下进行了比较。本文总结并验证了涡轮与排气扩散器在流场和性能方面的定性和定量耦合关系。在不同工况下，静压系数与总压损失系数之和趋向于一个常数，该常数与扩压器进气道马赫数、面积比、进出口流动均匀性有关。透平效率与扩压器静压恢复系数呈指数关系，支板造成了涡轮流道内的周向非均匀流场，但对涡轮出口处平均流动参数的径向分布影响较小。当支板攻角大于</t>
    </r>
    <r>
      <rPr>
        <sz val="11"/>
        <color theme="1"/>
        <rFont val="Times New Roman"/>
        <family val="1"/>
      </rPr>
      <t>±20°</t>
    </r>
    <r>
      <rPr>
        <sz val="11"/>
        <color theme="1"/>
        <rFont val="仿宋"/>
        <family val="3"/>
        <charset val="134"/>
      </rPr>
      <t>时，支板侧出现流动分离，同时可抑制扩压器机匣附近的涡流，这使得扩压器和涡轮的性能随工况的变化波动范围更大。</t>
    </r>
    <phoneticPr fontId="4" type="noConversion"/>
  </si>
  <si>
    <r>
      <rPr>
        <sz val="11"/>
        <color rgb="FF000000"/>
        <rFont val="仿宋"/>
        <family val="3"/>
        <charset val="134"/>
      </rPr>
      <t>旋转爆震燃烧室（</t>
    </r>
    <r>
      <rPr>
        <sz val="11"/>
        <color rgb="FF000000"/>
        <rFont val="Times New Roman"/>
        <family val="1"/>
      </rPr>
      <t>RDC</t>
    </r>
    <r>
      <rPr>
        <sz val="11"/>
        <color rgb="FF000000"/>
        <rFont val="仿宋"/>
        <family val="3"/>
        <charset val="134"/>
      </rPr>
      <t>）与冲压发动机隔离段的高效耦合匹配及稳定运行</t>
    </r>
  </si>
  <si>
    <r>
      <rPr>
        <sz val="11"/>
        <color theme="1"/>
        <rFont val="仿宋"/>
        <family val="3"/>
        <charset val="134"/>
      </rPr>
      <t>本文旨在实现旋转爆震燃烧室（</t>
    </r>
    <r>
      <rPr>
        <sz val="11"/>
        <color theme="1"/>
        <rFont val="Times New Roman"/>
        <family val="1"/>
      </rPr>
      <t>RDC</t>
    </r>
    <r>
      <rPr>
        <sz val="11"/>
        <color theme="1"/>
        <rFont val="仿宋"/>
        <family val="3"/>
        <charset val="134"/>
      </rPr>
      <t>）与冲压发动机隔离段的高效耦合匹配及稳定运行。通过采用渐扩式</t>
    </r>
    <r>
      <rPr>
        <sz val="11"/>
        <color theme="1"/>
        <rFont val="Times New Roman"/>
        <family val="1"/>
      </rPr>
      <t>S</t>
    </r>
    <r>
      <rPr>
        <sz val="11"/>
        <color theme="1"/>
        <rFont val="仿宋"/>
        <family val="3"/>
        <charset val="134"/>
      </rPr>
      <t>型隔离段，系统研究了不同出口面积比下旋转爆震波（</t>
    </r>
    <r>
      <rPr>
        <sz val="11"/>
        <color theme="1"/>
        <rFont val="Times New Roman"/>
        <family val="1"/>
      </rPr>
      <t>RDW</t>
    </r>
    <r>
      <rPr>
        <sz val="11"/>
        <color theme="1"/>
        <rFont val="仿宋"/>
        <family val="3"/>
        <charset val="134"/>
      </rPr>
      <t>）的传播特性及隔离段压力回传行为。实验以液态航空煤油与空气为推进剂，在空气流量恒定为</t>
    </r>
    <r>
      <rPr>
        <sz val="11"/>
        <color theme="1"/>
        <rFont val="Times New Roman"/>
        <family val="1"/>
      </rPr>
      <t>2.17 kg/s</t>
    </r>
    <r>
      <rPr>
        <sz val="11"/>
        <color theme="1"/>
        <rFont val="仿宋"/>
        <family val="3"/>
        <charset val="134"/>
      </rPr>
      <t>、当量比可调工况下开展，重点分析了</t>
    </r>
    <r>
      <rPr>
        <sz val="11"/>
        <color theme="1"/>
        <rFont val="Times New Roman"/>
        <family val="1"/>
      </rPr>
      <t>RDW</t>
    </r>
    <r>
      <rPr>
        <sz val="11"/>
        <color theme="1"/>
        <rFont val="仿宋"/>
        <family val="3"/>
        <charset val="134"/>
      </rPr>
      <t>的典型模态、压力特性及模态分布规律。研究发现：中等面积比工况可获得主频为</t>
    </r>
    <r>
      <rPr>
        <sz val="11"/>
        <color theme="1"/>
        <rFont val="Times New Roman"/>
        <family val="1"/>
      </rPr>
      <t>1138.63 Hz</t>
    </r>
    <r>
      <rPr>
        <sz val="11"/>
        <color theme="1"/>
        <rFont val="仿宋"/>
        <family val="3"/>
        <charset val="134"/>
      </rPr>
      <t>的稳定单波模态；减小出口面积比有利于增强爆震波强度，同时爆震波强度随当量比提升而增大，且在中等面积比内存在使爆震波强度最大化的最优当量比；增大出口面积比虽可拓宽可燃当量比边界，但</t>
    </r>
    <r>
      <rPr>
        <sz val="11"/>
        <color theme="1"/>
        <rFont val="Times New Roman"/>
        <family val="1"/>
      </rPr>
      <t>“pop-out”</t>
    </r>
    <r>
      <rPr>
        <sz val="11"/>
        <color theme="1"/>
        <rFont val="仿宋"/>
        <family val="3"/>
        <charset val="134"/>
      </rPr>
      <t>现象更为明显。通过定义脉动压力衰减百分比与稳态压力衰减百分比，定量评估了</t>
    </r>
    <r>
      <rPr>
        <sz val="11"/>
        <color theme="1"/>
        <rFont val="Times New Roman"/>
        <family val="1"/>
      </rPr>
      <t>S</t>
    </r>
    <r>
      <rPr>
        <sz val="11"/>
        <color theme="1"/>
        <rFont val="仿宋"/>
        <family val="3"/>
        <charset val="134"/>
      </rPr>
      <t>型隔离段压力回传程度。结果表明：旋转爆震模态下，出口面积比越小，脉动压力衰减百分比越大，压力回传程度越强；同时随着当量比增加，脉动压力衰减百分比呈上升趋势。在选定工况下，</t>
    </r>
    <r>
      <rPr>
        <sz val="11"/>
        <color theme="1"/>
        <rFont val="Times New Roman"/>
        <family val="1"/>
      </rPr>
      <t>S</t>
    </r>
    <r>
      <rPr>
        <sz val="11"/>
        <color theme="1"/>
        <rFont val="仿宋"/>
        <family val="3"/>
        <charset val="134"/>
      </rPr>
      <t>型隔离段对爆震波脉动压力回传的抑制效果分别达</t>
    </r>
    <r>
      <rPr>
        <sz val="11"/>
        <color theme="1"/>
        <rFont val="Times New Roman"/>
        <family val="1"/>
      </rPr>
      <t>71.53%</t>
    </r>
    <r>
      <rPr>
        <sz val="11"/>
        <color theme="1"/>
        <rFont val="仿宋"/>
        <family val="3"/>
        <charset val="134"/>
      </rPr>
      <t>和</t>
    </r>
    <r>
      <rPr>
        <sz val="11"/>
        <color theme="1"/>
        <rFont val="Times New Roman"/>
        <family val="1"/>
      </rPr>
      <t>12.07%</t>
    </r>
    <r>
      <rPr>
        <sz val="11"/>
        <color theme="1"/>
        <rFont val="仿宋"/>
        <family val="3"/>
        <charset val="134"/>
      </rPr>
      <t>，对稳态压力回传的抑制效果分别为</t>
    </r>
    <r>
      <rPr>
        <sz val="11"/>
        <color theme="1"/>
        <rFont val="Times New Roman"/>
        <family val="1"/>
      </rPr>
      <t>14.32%</t>
    </r>
    <r>
      <rPr>
        <sz val="11"/>
        <color theme="1"/>
        <rFont val="仿宋"/>
        <family val="3"/>
        <charset val="134"/>
      </rPr>
      <t>和</t>
    </r>
    <r>
      <rPr>
        <sz val="11"/>
        <color theme="1"/>
        <rFont val="Times New Roman"/>
        <family val="1"/>
      </rPr>
      <t>45.55%</t>
    </r>
    <r>
      <rPr>
        <sz val="11"/>
        <color theme="1"/>
        <rFont val="仿宋"/>
        <family val="3"/>
        <charset val="134"/>
      </rPr>
      <t>。实验验证了</t>
    </r>
    <r>
      <rPr>
        <sz val="11"/>
        <color theme="1"/>
        <rFont val="Times New Roman"/>
        <family val="1"/>
      </rPr>
      <t>S</t>
    </r>
    <r>
      <rPr>
        <sz val="11"/>
        <color theme="1"/>
        <rFont val="仿宋"/>
        <family val="3"/>
        <charset val="134"/>
      </rPr>
      <t>型隔离段方案可行性，为抑制爆震波压力反馈提供了新思路。</t>
    </r>
    <phoneticPr fontId="4" type="noConversion"/>
  </si>
  <si>
    <r>
      <rPr>
        <sz val="11"/>
        <color rgb="FF000000"/>
        <rFont val="仿宋"/>
        <family val="3"/>
        <charset val="134"/>
      </rPr>
      <t>间隙结构的跨音压气机转子间隙泄漏流抑制</t>
    </r>
    <phoneticPr fontId="4" type="noConversion"/>
  </si>
  <si>
    <r>
      <rPr>
        <sz val="11"/>
        <color theme="1"/>
        <rFont val="仿宋"/>
        <family val="3"/>
        <charset val="134"/>
      </rPr>
      <t>虽然叶顶间隙的存在保障了航空发动机压缩系统的结构安全性，但由此引发的间隙泄漏流动会对压气机叶尖流动特性和工作稳定性产生显著负面影响。团队前期提出一种基于周向渐扩型间隙结构的跨音压气机转子间隙泄漏流抑制新方法。该方法通过在转子叶顶间隙附近产生的诱导激波实现对超音速泄漏流的显著抑制效果。本文聚焦影响诱导激波抑制泄漏流实际效果的两个关键因素</t>
    </r>
    <r>
      <rPr>
        <sz val="11"/>
        <color theme="1"/>
        <rFont val="Times New Roman"/>
        <family val="1"/>
      </rPr>
      <t>——</t>
    </r>
    <r>
      <rPr>
        <sz val="11"/>
        <color theme="1"/>
        <rFont val="仿宋"/>
        <family val="3"/>
        <charset val="134"/>
      </rPr>
      <t>激波强度和周向位置，进一步揭示了诱导激波特性与跨音转子叶尖流动特性和工作裕度的内在关联，并归纳了诱导激波对跨音转子工作特性的影响规律。结果表明：通过增强诱导激波并使其周向位置远离转子叶顶吸力面侧边缘（可通过调节周向渐扩型间隙结构的周向扩张比予以实现），均可强化其对超音速间隙泄漏流的实际抑制效果。随着间隙周向扩张比的单调增大，跨音转子的工作裕度呈现出三种显著不同的变化趋势。相对较小的间隙周向扩张比会直接导致转子叶顶超音速泄漏流加速膨胀不足，从而难以形成诱导激波，此时跨音转子叶尖流场由泄漏流引起的堵塞效应反而会增强并使得其工作裕度出现减小。相对过大的间隙周向扩张比则会导致诱导激波在转子叶顶诱发波后的泄漏流分离。该现象在削弱诱导激波强度的同时，还会使其周向位置向叶顶间隙内部移动，此时继续增加间隙周向扩张比不再产生工作裕度新的增加量。当且仅当叶顶间隙周向扩张比位于</t>
    </r>
    <r>
      <rPr>
        <sz val="11"/>
        <color theme="1"/>
        <rFont val="Times New Roman"/>
        <family val="1"/>
      </rPr>
      <t>1.125~1.625</t>
    </r>
    <r>
      <rPr>
        <sz val="11"/>
        <color theme="1"/>
        <rFont val="仿宋"/>
        <family val="3"/>
        <charset val="134"/>
      </rPr>
      <t>的区间范围时，可实现跨音转子工作裕度的线性增加，且最大增量达到</t>
    </r>
    <r>
      <rPr>
        <sz val="11"/>
        <color theme="1"/>
        <rFont val="Times New Roman"/>
        <family val="1"/>
      </rPr>
      <t>8.9%</t>
    </r>
    <r>
      <rPr>
        <sz val="11"/>
        <color theme="1"/>
        <rFont val="仿宋"/>
        <family val="3"/>
        <charset val="134"/>
      </rPr>
      <t>以上。</t>
    </r>
    <phoneticPr fontId="4" type="noConversion"/>
  </si>
  <si>
    <r>
      <rPr>
        <sz val="11"/>
        <color rgb="FF000000"/>
        <rFont val="仿宋"/>
        <family val="3"/>
        <charset val="134"/>
      </rPr>
      <t>轴流压气机的全光滑叶片</t>
    </r>
    <r>
      <rPr>
        <sz val="11"/>
        <color rgb="FF000000"/>
        <rFont val="Times New Roman"/>
        <family val="1"/>
      </rPr>
      <t>/</t>
    </r>
    <r>
      <rPr>
        <sz val="11"/>
        <color rgb="FF000000"/>
        <rFont val="仿宋"/>
        <family val="3"/>
        <charset val="134"/>
      </rPr>
      <t>端壁融合（</t>
    </r>
    <r>
      <rPr>
        <sz val="11"/>
        <color rgb="FF000000"/>
        <rFont val="Times New Roman"/>
        <family val="1"/>
      </rPr>
      <t>BBEW</t>
    </r>
    <r>
      <rPr>
        <sz val="11"/>
        <color rgb="FF000000"/>
        <rFont val="仿宋"/>
        <family val="3"/>
        <charset val="134"/>
      </rPr>
      <t>）设计</t>
    </r>
  </si>
  <si>
    <r>
      <rPr>
        <sz val="11"/>
        <color theme="1"/>
        <rFont val="仿宋"/>
        <family val="3"/>
        <charset val="134"/>
      </rPr>
      <t>在本研究中，提出了一种用于轴流压气机的全光滑叶片</t>
    </r>
    <r>
      <rPr>
        <sz val="11"/>
        <color theme="1"/>
        <rFont val="Times New Roman"/>
        <family val="1"/>
      </rPr>
      <t>/</t>
    </r>
    <r>
      <rPr>
        <sz val="11"/>
        <color theme="1"/>
        <rFont val="仿宋"/>
        <family val="3"/>
        <charset val="134"/>
      </rPr>
      <t>端壁融合（</t>
    </r>
    <r>
      <rPr>
        <sz val="11"/>
        <color theme="1"/>
        <rFont val="Times New Roman"/>
        <family val="1"/>
      </rPr>
      <t>BBEW</t>
    </r>
    <r>
      <rPr>
        <sz val="11"/>
        <color theme="1"/>
        <rFont val="仿宋"/>
        <family val="3"/>
        <charset val="134"/>
      </rPr>
      <t>）设计方法，克服了传统</t>
    </r>
    <r>
      <rPr>
        <sz val="11"/>
        <color theme="1"/>
        <rFont val="Times New Roman"/>
        <family val="1"/>
      </rPr>
      <t xml:space="preserve"> BBEW </t>
    </r>
    <r>
      <rPr>
        <sz val="11"/>
        <color theme="1"/>
        <rFont val="仿宋"/>
        <family val="3"/>
        <charset val="134"/>
      </rPr>
      <t>设计方法的局限性。进而利用实验设计（</t>
    </r>
    <r>
      <rPr>
        <sz val="11"/>
        <color theme="1"/>
        <rFont val="Times New Roman"/>
        <family val="1"/>
      </rPr>
      <t>DoE</t>
    </r>
    <r>
      <rPr>
        <sz val="11"/>
        <color theme="1"/>
        <rFont val="仿宋"/>
        <family val="3"/>
        <charset val="134"/>
      </rPr>
      <t>）研究了</t>
    </r>
    <r>
      <rPr>
        <sz val="11"/>
        <color theme="1"/>
        <rFont val="Times New Roman"/>
        <family val="1"/>
      </rPr>
      <t xml:space="preserve"> BBEW </t>
    </r>
    <r>
      <rPr>
        <sz val="11"/>
        <color theme="1"/>
        <rFont val="仿宋"/>
        <family val="3"/>
        <charset val="134"/>
      </rPr>
      <t>技术对</t>
    </r>
    <r>
      <rPr>
        <sz val="11"/>
        <color theme="1"/>
        <rFont val="Times New Roman"/>
        <family val="1"/>
      </rPr>
      <t xml:space="preserve"> Rotor 67 </t>
    </r>
    <r>
      <rPr>
        <sz val="11"/>
        <color theme="1"/>
        <rFont val="仿宋"/>
        <family val="3"/>
        <charset val="134"/>
      </rPr>
      <t>的影响及其作用机制，提取了影响</t>
    </r>
    <r>
      <rPr>
        <sz val="11"/>
        <color theme="1"/>
        <rFont val="Times New Roman"/>
        <family val="1"/>
      </rPr>
      <t xml:space="preserve"> BBEW </t>
    </r>
    <r>
      <rPr>
        <sz val="11"/>
        <color theme="1"/>
        <rFont val="仿宋"/>
        <family val="3"/>
        <charset val="134"/>
      </rPr>
      <t>技术效果的关键参数，包括最大融合位置和最大融合尺度。结果表明，几乎所有吸力面的融合设计都在不同转速下实现了整体气动性能的提升。具体而言，在设计工况下，最高效率提高了</t>
    </r>
    <r>
      <rPr>
        <sz val="11"/>
        <color theme="1"/>
        <rFont val="Times New Roman"/>
        <family val="1"/>
      </rPr>
      <t xml:space="preserve"> 0.46%</t>
    </r>
    <r>
      <rPr>
        <sz val="11"/>
        <color theme="1"/>
        <rFont val="仿宋"/>
        <family val="3"/>
        <charset val="134"/>
      </rPr>
      <t>。从流场细节角度来看，通过径向叶片力使低能流体从角区向主流迁移，角区分离强度显著减小，且分离拓扑结构改善。</t>
    </r>
    <phoneticPr fontId="4" type="noConversion"/>
  </si>
  <si>
    <r>
      <rPr>
        <sz val="11"/>
        <color rgb="FF000000"/>
        <rFont val="仿宋"/>
        <family val="3"/>
        <charset val="134"/>
      </rPr>
      <t>超超临界燃煤机组</t>
    </r>
    <r>
      <rPr>
        <sz val="11"/>
        <color rgb="FF000000"/>
        <rFont val="Times New Roman"/>
        <family val="1"/>
      </rPr>
      <t>+</t>
    </r>
    <r>
      <rPr>
        <sz val="11"/>
        <color rgb="FF000000"/>
        <rFont val="仿宋"/>
        <family val="3"/>
        <charset val="134"/>
      </rPr>
      <t>烟气余热回收</t>
    </r>
    <phoneticPr fontId="4" type="noConversion"/>
  </si>
  <si>
    <r>
      <rPr>
        <sz val="11"/>
        <color theme="1"/>
        <rFont val="仿宋"/>
        <family val="3"/>
        <charset val="134"/>
      </rPr>
      <t>本研究以</t>
    </r>
    <r>
      <rPr>
        <sz val="11"/>
        <color theme="1"/>
        <rFont val="Times New Roman"/>
        <family val="1"/>
      </rPr>
      <t>660 MWe</t>
    </r>
    <r>
      <rPr>
        <sz val="11"/>
        <color theme="1"/>
        <rFont val="仿宋"/>
        <family val="3"/>
        <charset val="134"/>
      </rPr>
      <t>超超临界燃煤机组为对象，从节能视角系统评估了机组的热力性能。通过构建㶲分析模型，定量揭示了回热系统㶲损分布特征与设备能效水平。研究发现高压加热器㶲损高达</t>
    </r>
    <r>
      <rPr>
        <sz val="11"/>
        <color theme="1"/>
        <rFont val="Times New Roman"/>
        <family val="1"/>
      </rPr>
      <t>3.03 MWth</t>
    </r>
    <r>
      <rPr>
        <sz val="11"/>
        <color theme="1"/>
        <rFont val="仿宋"/>
        <family val="3"/>
        <charset val="134"/>
      </rPr>
      <t>，采用外置蒸汽冷却器可有效降低其㶲损失。进一步分析了宽负荷下不同配置的节能潜力。针对不同余热利用配置的对比研究表明，烟气余热回收方案不仅改变了回热系统㶲损失分布，更重要的是减少了高品位抽汽需求，从而提升了机组发电能力。最优配置方案通过高</t>
    </r>
    <r>
      <rPr>
        <sz val="11"/>
        <color theme="1"/>
        <rFont val="Times New Roman"/>
        <family val="1"/>
      </rPr>
      <t>/</t>
    </r>
    <r>
      <rPr>
        <sz val="11"/>
        <color theme="1"/>
        <rFont val="仿宋"/>
        <family val="3"/>
        <charset val="134"/>
      </rPr>
      <t>低温热源分级加热给水的余热梯级利用方式，实现机组发电标准煤耗降至</t>
    </r>
    <r>
      <rPr>
        <sz val="11"/>
        <color theme="1"/>
        <rFont val="Times New Roman"/>
        <family val="1"/>
      </rPr>
      <t>253.39 g/(kW·h)</t>
    </r>
    <r>
      <rPr>
        <sz val="11"/>
        <color theme="1"/>
        <rFont val="仿宋"/>
        <family val="3"/>
        <charset val="134"/>
      </rPr>
      <t>，较基准机组降低</t>
    </r>
    <r>
      <rPr>
        <sz val="11"/>
        <color theme="1"/>
        <rFont val="Times New Roman"/>
        <family val="1"/>
      </rPr>
      <t>1.27%</t>
    </r>
    <r>
      <rPr>
        <sz val="11"/>
        <color theme="1"/>
        <rFont val="仿宋"/>
        <family val="3"/>
        <charset val="134"/>
      </rPr>
      <t>；额定工况下发电功率提升</t>
    </r>
    <r>
      <rPr>
        <sz val="11"/>
        <color theme="1"/>
        <rFont val="Times New Roman"/>
        <family val="1"/>
      </rPr>
      <t>5.99 MWe</t>
    </r>
    <r>
      <rPr>
        <sz val="11"/>
        <color theme="1"/>
        <rFont val="仿宋"/>
        <family val="3"/>
        <charset val="134"/>
      </rPr>
      <t>，</t>
    </r>
    <r>
      <rPr>
        <sz val="11"/>
        <color theme="1"/>
        <rFont val="Times New Roman"/>
        <family val="1"/>
      </rPr>
      <t>40%THA</t>
    </r>
    <r>
      <rPr>
        <sz val="11"/>
        <color theme="1"/>
        <rFont val="仿宋"/>
        <family val="3"/>
        <charset val="134"/>
      </rPr>
      <t>工况时煤耗率降低</t>
    </r>
    <r>
      <rPr>
        <sz val="11"/>
        <color theme="1"/>
        <rFont val="Times New Roman"/>
        <family val="1"/>
      </rPr>
      <t>0.97%</t>
    </r>
    <r>
      <rPr>
        <sz val="11"/>
        <color theme="1"/>
        <rFont val="仿宋"/>
        <family val="3"/>
        <charset val="134"/>
      </rPr>
      <t>。此外，本研究还探讨了汽轮机性能退化对机组热性能的不利影响，为维护和优化热力系统的性能提供了重要理论依据。</t>
    </r>
    <phoneticPr fontId="4" type="noConversion"/>
  </si>
  <si>
    <r>
      <rPr>
        <sz val="11"/>
        <color rgb="FF000000"/>
        <rFont val="仿宋"/>
        <family val="3"/>
        <charset val="134"/>
      </rPr>
      <t>玉米秸秆与碳化硅（</t>
    </r>
    <r>
      <rPr>
        <sz val="11"/>
        <color rgb="FF000000"/>
        <rFont val="Times New Roman"/>
        <family val="1"/>
      </rPr>
      <t>SiC</t>
    </r>
    <r>
      <rPr>
        <sz val="11"/>
        <color rgb="FF000000"/>
        <rFont val="仿宋"/>
        <family val="3"/>
        <charset val="134"/>
      </rPr>
      <t>）在微波加热过程中的能量和㶲特性</t>
    </r>
  </si>
  <si>
    <r>
      <rPr>
        <sz val="11"/>
        <color theme="1"/>
        <rFont val="仿宋"/>
        <family val="3"/>
        <charset val="134"/>
      </rPr>
      <t>玉米秸秆与碳化硅（</t>
    </r>
    <r>
      <rPr>
        <sz val="11"/>
        <color theme="1"/>
        <rFont val="Times New Roman"/>
        <family val="1"/>
      </rPr>
      <t>SiC</t>
    </r>
    <r>
      <rPr>
        <sz val="11"/>
        <color theme="1"/>
        <rFont val="仿宋"/>
        <family val="3"/>
        <charset val="134"/>
      </rPr>
      <t>）在微波加热过程中的能量和㶲特性研究，有助于促进农业废弃物利用、减轻环境污染、提升废弃物价值、提高农民收入。本研究对不同质量比（</t>
    </r>
    <r>
      <rPr>
        <sz val="11"/>
        <color theme="1"/>
        <rFont val="Times New Roman"/>
        <family val="1"/>
      </rPr>
      <t>SiC</t>
    </r>
    <r>
      <rPr>
        <sz val="11"/>
        <color theme="1"/>
        <rFont val="仿宋"/>
        <family val="3"/>
        <charset val="134"/>
      </rPr>
      <t>与玉米秸秆）、微波功率和反应器体积下玉米秸秆微波加热过程的能量和㶲特性（吸热量、能量效率、热量㶲和㶲效率）进行了比较和分析。实验结果表明，将</t>
    </r>
    <r>
      <rPr>
        <sz val="11"/>
        <color theme="1"/>
        <rFont val="Times New Roman"/>
        <family val="1"/>
      </rPr>
      <t>SiC</t>
    </r>
    <r>
      <rPr>
        <sz val="11"/>
        <color theme="1"/>
        <rFont val="仿宋"/>
        <family val="3"/>
        <charset val="134"/>
      </rPr>
      <t>与玉米秸秆的质量比从</t>
    </r>
    <r>
      <rPr>
        <sz val="11"/>
        <color theme="1"/>
        <rFont val="Times New Roman"/>
        <family val="1"/>
      </rPr>
      <t>0</t>
    </r>
    <r>
      <rPr>
        <sz val="11"/>
        <color theme="1"/>
        <rFont val="仿宋"/>
        <family val="3"/>
        <charset val="134"/>
      </rPr>
      <t>增加到</t>
    </r>
    <r>
      <rPr>
        <sz val="11"/>
        <color theme="1"/>
        <rFont val="Times New Roman"/>
        <family val="1"/>
      </rPr>
      <t>1</t>
    </r>
    <r>
      <rPr>
        <sz val="11"/>
        <color theme="1"/>
        <rFont val="仿宋"/>
        <family val="3"/>
        <charset val="134"/>
      </rPr>
      <t>显著改善了能量和㶲特性：吸热量从</t>
    </r>
    <r>
      <rPr>
        <sz val="11"/>
        <color theme="1"/>
        <rFont val="Times New Roman"/>
        <family val="1"/>
      </rPr>
      <t>5466 J</t>
    </r>
    <r>
      <rPr>
        <sz val="11"/>
        <color theme="1"/>
        <rFont val="仿宋"/>
        <family val="3"/>
        <charset val="134"/>
      </rPr>
      <t>增加到</t>
    </r>
    <r>
      <rPr>
        <sz val="11"/>
        <color theme="1"/>
        <rFont val="Times New Roman"/>
        <family val="1"/>
      </rPr>
      <t>6195 J</t>
    </r>
    <r>
      <rPr>
        <sz val="11"/>
        <color theme="1"/>
        <rFont val="仿宋"/>
        <family val="3"/>
        <charset val="134"/>
      </rPr>
      <t>，能量效率从</t>
    </r>
    <r>
      <rPr>
        <sz val="11"/>
        <color theme="1"/>
        <rFont val="Times New Roman"/>
        <family val="1"/>
      </rPr>
      <t xml:space="preserve">9.1% </t>
    </r>
    <r>
      <rPr>
        <sz val="11"/>
        <color theme="1"/>
        <rFont val="仿宋"/>
        <family val="3"/>
        <charset val="134"/>
      </rPr>
      <t>提高到</t>
    </r>
    <r>
      <rPr>
        <sz val="11"/>
        <color theme="1"/>
        <rFont val="Times New Roman"/>
        <family val="1"/>
      </rPr>
      <t>20.7%</t>
    </r>
    <r>
      <rPr>
        <sz val="11"/>
        <color theme="1"/>
        <rFont val="仿宋"/>
        <family val="3"/>
        <charset val="134"/>
      </rPr>
      <t>，热量㶲从</t>
    </r>
    <r>
      <rPr>
        <sz val="11"/>
        <color theme="1"/>
        <rFont val="Times New Roman"/>
        <family val="1"/>
      </rPr>
      <t>1102 J</t>
    </r>
    <r>
      <rPr>
        <sz val="11"/>
        <color theme="1"/>
        <rFont val="仿宋"/>
        <family val="3"/>
        <charset val="134"/>
      </rPr>
      <t>增加到</t>
    </r>
    <r>
      <rPr>
        <sz val="11"/>
        <color theme="1"/>
        <rFont val="Times New Roman"/>
        <family val="1"/>
      </rPr>
      <t>1312 J</t>
    </r>
    <r>
      <rPr>
        <sz val="11"/>
        <color theme="1"/>
        <rFont val="仿宋"/>
        <family val="3"/>
        <charset val="134"/>
      </rPr>
      <t>，㶲效率从</t>
    </r>
    <r>
      <rPr>
        <sz val="11"/>
        <color theme="1"/>
        <rFont val="Times New Roman"/>
        <family val="1"/>
      </rPr>
      <t>1.8%</t>
    </r>
    <r>
      <rPr>
        <sz val="11"/>
        <color theme="1"/>
        <rFont val="仿宋"/>
        <family val="3"/>
        <charset val="134"/>
      </rPr>
      <t>提高到</t>
    </r>
    <r>
      <rPr>
        <sz val="11"/>
        <color theme="1"/>
        <rFont val="Times New Roman"/>
        <family val="1"/>
      </rPr>
      <t>4.4%</t>
    </r>
    <r>
      <rPr>
        <sz val="11"/>
        <color theme="1"/>
        <rFont val="仿宋"/>
        <family val="3"/>
        <charset val="134"/>
      </rPr>
      <t>。同样地，将微波功率从</t>
    </r>
    <r>
      <rPr>
        <sz val="11"/>
        <color theme="1"/>
        <rFont val="Times New Roman"/>
        <family val="1"/>
      </rPr>
      <t>400 W</t>
    </r>
    <r>
      <rPr>
        <sz val="11"/>
        <color theme="1"/>
        <rFont val="仿宋"/>
        <family val="3"/>
        <charset val="134"/>
      </rPr>
      <t>提高到</t>
    </r>
    <r>
      <rPr>
        <sz val="11"/>
        <color theme="1"/>
        <rFont val="Times New Roman"/>
        <family val="1"/>
      </rPr>
      <t xml:space="preserve"> 600 W</t>
    </r>
    <r>
      <rPr>
        <sz val="11"/>
        <color theme="1"/>
        <rFont val="仿宋"/>
        <family val="3"/>
        <charset val="134"/>
      </rPr>
      <t>，吸热量从</t>
    </r>
    <r>
      <rPr>
        <sz val="11"/>
        <color theme="1"/>
        <rFont val="Times New Roman"/>
        <family val="1"/>
      </rPr>
      <t>5752 J</t>
    </r>
    <r>
      <rPr>
        <sz val="11"/>
        <color theme="1"/>
        <rFont val="仿宋"/>
        <family val="3"/>
        <charset val="134"/>
      </rPr>
      <t>增加到</t>
    </r>
    <r>
      <rPr>
        <sz val="11"/>
        <color theme="1"/>
        <rFont val="Times New Roman"/>
        <family val="1"/>
      </rPr>
      <t>6195 J</t>
    </r>
    <r>
      <rPr>
        <sz val="11"/>
        <color theme="1"/>
        <rFont val="仿宋"/>
        <family val="3"/>
        <charset val="134"/>
      </rPr>
      <t>，能量效率从</t>
    </r>
    <r>
      <rPr>
        <sz val="11"/>
        <color theme="1"/>
        <rFont val="Times New Roman"/>
        <family val="1"/>
      </rPr>
      <t xml:space="preserve">11.1% </t>
    </r>
    <r>
      <rPr>
        <sz val="11"/>
        <color theme="1"/>
        <rFont val="仿宋"/>
        <family val="3"/>
        <charset val="134"/>
      </rPr>
      <t>提升至</t>
    </r>
    <r>
      <rPr>
        <sz val="11"/>
        <color theme="1"/>
        <rFont val="Times New Roman"/>
        <family val="1"/>
      </rPr>
      <t>20.7%</t>
    </r>
    <r>
      <rPr>
        <sz val="11"/>
        <color theme="1"/>
        <rFont val="仿宋"/>
        <family val="3"/>
        <charset val="134"/>
      </rPr>
      <t>，热量㶲从</t>
    </r>
    <r>
      <rPr>
        <sz val="11"/>
        <color theme="1"/>
        <rFont val="Times New Roman"/>
        <family val="1"/>
      </rPr>
      <t>1177 J</t>
    </r>
    <r>
      <rPr>
        <sz val="11"/>
        <color theme="1"/>
        <rFont val="仿宋"/>
        <family val="3"/>
        <charset val="134"/>
      </rPr>
      <t>增加到</t>
    </r>
    <r>
      <rPr>
        <sz val="11"/>
        <color theme="1"/>
        <rFont val="Times New Roman"/>
        <family val="1"/>
      </rPr>
      <t>1312 J</t>
    </r>
    <r>
      <rPr>
        <sz val="11"/>
        <color theme="1"/>
        <rFont val="仿宋"/>
        <family val="3"/>
        <charset val="134"/>
      </rPr>
      <t>，㶲效率从</t>
    </r>
    <r>
      <rPr>
        <sz val="11"/>
        <color theme="1"/>
        <rFont val="Times New Roman"/>
        <family val="1"/>
      </rPr>
      <t xml:space="preserve">2.3% </t>
    </r>
    <r>
      <rPr>
        <sz val="11"/>
        <color theme="1"/>
        <rFont val="仿宋"/>
        <family val="3"/>
        <charset val="134"/>
      </rPr>
      <t>提升至</t>
    </r>
    <r>
      <rPr>
        <sz val="11"/>
        <color theme="1"/>
        <rFont val="Times New Roman"/>
        <family val="1"/>
      </rPr>
      <t>4.4%</t>
    </r>
    <r>
      <rPr>
        <sz val="11"/>
        <color theme="1"/>
        <rFont val="仿宋"/>
        <family val="3"/>
        <charset val="134"/>
      </rPr>
      <t>。相反，将反应器容积从</t>
    </r>
    <r>
      <rPr>
        <sz val="11"/>
        <color theme="1"/>
        <rFont val="Times New Roman"/>
        <family val="1"/>
      </rPr>
      <t>100 mL</t>
    </r>
    <r>
      <rPr>
        <sz val="11"/>
        <color theme="1"/>
        <rFont val="仿宋"/>
        <family val="3"/>
        <charset val="134"/>
      </rPr>
      <t>增大到</t>
    </r>
    <r>
      <rPr>
        <sz val="11"/>
        <color theme="1"/>
        <rFont val="Times New Roman"/>
        <family val="1"/>
      </rPr>
      <t>300 mL</t>
    </r>
    <r>
      <rPr>
        <sz val="11"/>
        <color theme="1"/>
        <rFont val="仿宋"/>
        <family val="3"/>
        <charset val="134"/>
      </rPr>
      <t>则导致各项性能下降：吸热量从</t>
    </r>
    <r>
      <rPr>
        <sz val="11"/>
        <color theme="1"/>
        <rFont val="Times New Roman"/>
        <family val="1"/>
      </rPr>
      <t>5758 J</t>
    </r>
    <r>
      <rPr>
        <sz val="11"/>
        <color theme="1"/>
        <rFont val="仿宋"/>
        <family val="3"/>
        <charset val="134"/>
      </rPr>
      <t>降至</t>
    </r>
    <r>
      <rPr>
        <sz val="11"/>
        <color theme="1"/>
        <rFont val="Times New Roman"/>
        <family val="1"/>
      </rPr>
      <t>5700 J</t>
    </r>
    <r>
      <rPr>
        <sz val="11"/>
        <color theme="1"/>
        <rFont val="仿宋"/>
        <family val="3"/>
        <charset val="134"/>
      </rPr>
      <t>，能量效率从</t>
    </r>
    <r>
      <rPr>
        <sz val="11"/>
        <color theme="1"/>
        <rFont val="Times New Roman"/>
        <family val="1"/>
      </rPr>
      <t xml:space="preserve">11.6% </t>
    </r>
    <r>
      <rPr>
        <sz val="11"/>
        <color theme="1"/>
        <rFont val="仿宋"/>
        <family val="3"/>
        <charset val="134"/>
      </rPr>
      <t>降至</t>
    </r>
    <r>
      <rPr>
        <sz val="11"/>
        <color theme="1"/>
        <rFont val="Times New Roman"/>
        <family val="1"/>
      </rPr>
      <t xml:space="preserve"> 9.0%</t>
    </r>
    <r>
      <rPr>
        <sz val="11"/>
        <color theme="1"/>
        <rFont val="仿宋"/>
        <family val="3"/>
        <charset val="134"/>
      </rPr>
      <t>，热量㶲从</t>
    </r>
    <r>
      <rPr>
        <sz val="11"/>
        <color theme="1"/>
        <rFont val="Times New Roman"/>
        <family val="1"/>
      </rPr>
      <t>1122 J</t>
    </r>
    <r>
      <rPr>
        <sz val="11"/>
        <color theme="1"/>
        <rFont val="仿宋"/>
        <family val="3"/>
        <charset val="134"/>
      </rPr>
      <t>降至</t>
    </r>
    <r>
      <rPr>
        <sz val="11"/>
        <color theme="1"/>
        <rFont val="Times New Roman"/>
        <family val="1"/>
      </rPr>
      <t>1118 J</t>
    </r>
    <r>
      <rPr>
        <sz val="11"/>
        <color theme="1"/>
        <rFont val="仿宋"/>
        <family val="3"/>
        <charset val="134"/>
      </rPr>
      <t>，㶲效率从</t>
    </r>
    <r>
      <rPr>
        <sz val="11"/>
        <color theme="1"/>
        <rFont val="Times New Roman"/>
        <family val="1"/>
      </rPr>
      <t>2.3%</t>
    </r>
    <r>
      <rPr>
        <sz val="11"/>
        <color theme="1"/>
        <rFont val="仿宋"/>
        <family val="3"/>
        <charset val="134"/>
      </rPr>
      <t>降至</t>
    </r>
    <r>
      <rPr>
        <sz val="11"/>
        <color theme="1"/>
        <rFont val="Times New Roman"/>
        <family val="1"/>
      </rPr>
      <t>1.8%</t>
    </r>
    <r>
      <rPr>
        <sz val="11"/>
        <color theme="1"/>
        <rFont val="仿宋"/>
        <family val="3"/>
        <charset val="134"/>
      </rPr>
      <t>。质量比对能量和㶲特性的影响显著，而反应器容积的影响较小。</t>
    </r>
    <phoneticPr fontId="4" type="noConversion"/>
  </si>
  <si>
    <r>
      <rPr>
        <sz val="11"/>
        <color rgb="FF000000"/>
        <rFont val="仿宋"/>
        <family val="3"/>
        <charset val="134"/>
      </rPr>
      <t>太阳能</t>
    </r>
  </si>
  <si>
    <r>
      <rPr>
        <sz val="11"/>
        <color rgb="FF000000"/>
        <rFont val="仿宋"/>
        <family val="3"/>
        <charset val="134"/>
      </rPr>
      <t>太阳能吸收器</t>
    </r>
  </si>
  <si>
    <r>
      <rPr>
        <sz val="11"/>
        <color theme="1"/>
        <rFont val="仿宋"/>
        <family val="3"/>
        <charset val="134"/>
      </rPr>
      <t>太阳能吸收器具有将吸收的太阳辐射光谱转化为热能的能力，在发电、供热、海水淡化和能源储存等多种应用中展现出巨大潜力，因此，高效吸收太阳辐射光谱变得至关重要。本文提出了一种对偏振不敏感的宽带广角太阳能吸收器。该吸收器由耐高温材料设计而成，用于高效收集太阳能，结构包括铬（</t>
    </r>
    <r>
      <rPr>
        <sz val="11"/>
        <color theme="1"/>
        <rFont val="Times New Roman"/>
        <family val="1"/>
      </rPr>
      <t>Cr</t>
    </r>
    <r>
      <rPr>
        <sz val="11"/>
        <color theme="1"/>
        <rFont val="仿宋"/>
        <family val="3"/>
        <charset val="134"/>
      </rPr>
      <t>）和铁（</t>
    </r>
    <r>
      <rPr>
        <sz val="11"/>
        <color theme="1"/>
        <rFont val="Times New Roman"/>
        <family val="1"/>
      </rPr>
      <t>Fe</t>
    </r>
    <r>
      <rPr>
        <sz val="11"/>
        <color theme="1"/>
        <rFont val="仿宋"/>
        <family val="3"/>
        <charset val="134"/>
      </rPr>
      <t>）方环阵列、二氧化硅（</t>
    </r>
    <r>
      <rPr>
        <sz val="11"/>
        <color theme="1"/>
        <rFont val="Times New Roman"/>
        <family val="1"/>
      </rPr>
      <t>SiO</t>
    </r>
    <r>
      <rPr>
        <sz val="11"/>
        <color theme="1"/>
        <rFont val="Source Han Serif SC Heavy"/>
        <family val="1"/>
        <charset val="134"/>
      </rPr>
      <t>₂</t>
    </r>
    <r>
      <rPr>
        <sz val="11"/>
        <color theme="1"/>
        <rFont val="仿宋"/>
        <family val="3"/>
        <charset val="134"/>
      </rPr>
      <t>）介质层以及铬反射层。该结构展现出优异的光吸收能力，在</t>
    </r>
    <r>
      <rPr>
        <sz val="11"/>
        <color theme="1"/>
        <rFont val="Times New Roman"/>
        <family val="1"/>
      </rPr>
      <t>300–2400 nm</t>
    </r>
    <r>
      <rPr>
        <sz val="11"/>
        <color theme="1"/>
        <rFont val="仿宋"/>
        <family val="3"/>
        <charset val="134"/>
      </rPr>
      <t>太阳光谱范围内的平均吸收率高达</t>
    </r>
    <r>
      <rPr>
        <sz val="11"/>
        <color theme="1"/>
        <rFont val="Times New Roman"/>
        <family val="1"/>
      </rPr>
      <t>99.3%</t>
    </r>
    <r>
      <rPr>
        <sz val="11"/>
        <color theme="1"/>
        <rFont val="仿宋"/>
        <family val="3"/>
        <charset val="134"/>
      </rPr>
      <t>。此外，磁场和电场的分布表明，独特的嵌套方环结构能够有效激发表面等离激元共振、腔体共振和磁共振的耦合共振模式，从而使该吸收器具备宽带高吸收特性。随后，研究还探讨了不同结构和几何参数对吸收性能的影响。该太阳能吸收器在大入射角下仍能保持高性能，并且对光的偏振状态不敏感。我们相信，这项工作不仅加深了对耦合共振模式的理解，也为太阳能采集领域的潜在应用提供了新的思路。</t>
    </r>
    <phoneticPr fontId="4" type="noConversion"/>
  </si>
  <si>
    <r>
      <rPr>
        <sz val="11"/>
        <color rgb="FF000000"/>
        <rFont val="仿宋"/>
        <family val="3"/>
        <charset val="134"/>
      </rPr>
      <t>建筑保温材料</t>
    </r>
  </si>
  <si>
    <r>
      <rPr>
        <sz val="11"/>
        <color rgb="FF000000"/>
        <rFont val="仿宋"/>
        <family val="3"/>
        <charset val="134"/>
      </rPr>
      <t>建筑保温材料</t>
    </r>
    <r>
      <rPr>
        <sz val="11"/>
        <color rgb="FF000000"/>
        <rFont val="Times New Roman"/>
        <family val="1"/>
      </rPr>
      <t>+</t>
    </r>
    <r>
      <rPr>
        <sz val="11"/>
        <color rgb="FF000000"/>
        <rFont val="仿宋"/>
        <family val="3"/>
        <charset val="134"/>
      </rPr>
      <t>电解锰渣资源化利用</t>
    </r>
    <phoneticPr fontId="4" type="noConversion"/>
  </si>
  <si>
    <r>
      <rPr>
        <sz val="11"/>
        <color theme="1"/>
        <rFont val="仿宋"/>
        <family val="3"/>
        <charset val="134"/>
      </rPr>
      <t>为应对固体废弃物处理的挑战，本研究探索了电解锰渣资源化利用的有效途径，重点研究了前驱材料配比、碱激发剂配比、发泡剂及稳泡剂等因素对目标保温材料性能的影响。研究发现，</t>
    </r>
    <r>
      <rPr>
        <sz val="11"/>
        <color theme="1"/>
        <rFont val="Times New Roman"/>
        <family val="1"/>
      </rPr>
      <t>SiO2/Al2O3</t>
    </r>
    <r>
      <rPr>
        <sz val="11"/>
        <color theme="1"/>
        <rFont val="仿宋"/>
        <family val="3"/>
        <charset val="134"/>
      </rPr>
      <t>摩尔比、</t>
    </r>
    <r>
      <rPr>
        <sz val="11"/>
        <color theme="1"/>
        <rFont val="Times New Roman"/>
        <family val="1"/>
      </rPr>
      <t>SiO2/Na2O</t>
    </r>
    <r>
      <rPr>
        <sz val="11"/>
        <color theme="1"/>
        <rFont val="仿宋"/>
        <family val="3"/>
        <charset val="134"/>
      </rPr>
      <t>摩尔比和水灰比会影响试样的力学性能。建筑结构材料试样的最佳力学性能表现为抗压强度</t>
    </r>
    <r>
      <rPr>
        <sz val="11"/>
        <color theme="1"/>
        <rFont val="Times New Roman"/>
        <family val="1"/>
      </rPr>
      <t>11.15 MPa</t>
    </r>
    <r>
      <rPr>
        <sz val="11"/>
        <color theme="1"/>
        <rFont val="仿宋"/>
        <family val="3"/>
        <charset val="134"/>
      </rPr>
      <t>、密度</t>
    </r>
    <r>
      <rPr>
        <sz val="11"/>
        <color theme="1"/>
        <rFont val="Times New Roman"/>
        <family val="1"/>
      </rPr>
      <t>1476 kg/m³</t>
    </r>
    <r>
      <rPr>
        <sz val="11"/>
        <color theme="1"/>
        <rFont val="仿宋"/>
        <family val="3"/>
        <charset val="134"/>
      </rPr>
      <t>。建筑保温材料的最佳性能为导热系数</t>
    </r>
    <r>
      <rPr>
        <sz val="11"/>
        <color theme="1"/>
        <rFont val="Times New Roman"/>
        <family val="1"/>
      </rPr>
      <t xml:space="preserve"> 0.131-0.104 W/mK</t>
    </r>
    <r>
      <rPr>
        <sz val="11"/>
        <color theme="1"/>
        <rFont val="仿宋"/>
        <family val="3"/>
        <charset val="134"/>
      </rPr>
      <t>、抗压强度</t>
    </r>
    <r>
      <rPr>
        <sz val="11"/>
        <color theme="1"/>
        <rFont val="Times New Roman"/>
        <family val="1"/>
      </rPr>
      <t xml:space="preserve"> 1.49-0.69 MPa</t>
    </r>
    <r>
      <rPr>
        <sz val="11"/>
        <color theme="1"/>
        <rFont val="仿宋"/>
        <family val="3"/>
        <charset val="134"/>
      </rPr>
      <t>、密度</t>
    </r>
    <r>
      <rPr>
        <sz val="11"/>
        <color theme="1"/>
        <rFont val="Times New Roman"/>
        <family val="1"/>
      </rPr>
      <t xml:space="preserve"> 533-433 kg/m³</t>
    </r>
    <r>
      <rPr>
        <sz val="11"/>
        <color theme="1"/>
        <rFont val="仿宋"/>
        <family val="3"/>
        <charset val="134"/>
      </rPr>
      <t>，成本为</t>
    </r>
    <r>
      <rPr>
        <sz val="11"/>
        <color theme="1"/>
        <rFont val="Times New Roman"/>
        <family val="1"/>
      </rPr>
      <t xml:space="preserve"> 1722-1294 </t>
    </r>
    <r>
      <rPr>
        <sz val="11"/>
        <color theme="1"/>
        <rFont val="仿宋"/>
        <family val="3"/>
        <charset val="134"/>
      </rPr>
      <t>元</t>
    </r>
    <r>
      <rPr>
        <sz val="11"/>
        <color theme="1"/>
        <rFont val="Times New Roman"/>
        <family val="1"/>
      </rPr>
      <t xml:space="preserve"> / m³</t>
    </r>
    <r>
      <rPr>
        <sz val="11"/>
        <color theme="1"/>
        <rFont val="仿宋"/>
        <family val="3"/>
        <charset val="134"/>
      </rPr>
      <t>。该研究为大规模利用电解锰渣提供了新途径，提高了建筑保温性能，降低了建筑能耗，具有一定的工程应用前景。</t>
    </r>
    <phoneticPr fontId="4" type="noConversion"/>
  </si>
  <si>
    <r>
      <rPr>
        <sz val="11"/>
        <color rgb="FF000000"/>
        <rFont val="仿宋"/>
        <family val="3"/>
        <charset val="134"/>
      </rPr>
      <t>热力学</t>
    </r>
    <phoneticPr fontId="4" type="noConversion"/>
  </si>
  <si>
    <r>
      <rPr>
        <sz val="11"/>
        <color rgb="FF000000"/>
        <rFont val="仿宋"/>
        <family val="3"/>
        <charset val="134"/>
      </rPr>
      <t>超临界</t>
    </r>
    <r>
      <rPr>
        <sz val="11"/>
        <color rgb="FF000000"/>
        <rFont val="Times New Roman"/>
        <family val="1"/>
      </rPr>
      <t>CO2</t>
    </r>
    <r>
      <rPr>
        <sz val="11"/>
        <color rgb="FF000000"/>
        <rFont val="仿宋"/>
        <family val="3"/>
        <charset val="134"/>
      </rPr>
      <t>布雷顿循环的增压过程</t>
    </r>
  </si>
  <si>
    <r>
      <rPr>
        <sz val="11"/>
        <color theme="1"/>
        <rFont val="仿宋"/>
        <family val="3"/>
        <charset val="134"/>
      </rPr>
      <t>超临界</t>
    </r>
    <r>
      <rPr>
        <sz val="11"/>
        <color theme="1"/>
        <rFont val="Times New Roman"/>
        <family val="1"/>
      </rPr>
      <t>CO2</t>
    </r>
    <r>
      <rPr>
        <sz val="11"/>
        <color theme="1"/>
        <rFont val="仿宋"/>
        <family val="3"/>
        <charset val="134"/>
      </rPr>
      <t>布雷顿循环的增压过程起始于近临界区，若入口压强出现波动，可能会引起增压设备内工质液化和液击现象。基于离心式增压热力过程，考察了不同增压起始压强和温度时离心式增压过程中热力状态点的特性规律，并提出、采用了一种利用焓差和㶲差来表征考察状态点与</t>
    </r>
    <r>
      <rPr>
        <sz val="11"/>
        <color theme="1"/>
        <rFont val="Times New Roman"/>
        <family val="1"/>
      </rPr>
      <t>“</t>
    </r>
    <r>
      <rPr>
        <sz val="11"/>
        <color theme="1"/>
        <rFont val="仿宋"/>
        <family val="3"/>
        <charset val="134"/>
      </rPr>
      <t>发生相变的增压起始区</t>
    </r>
    <r>
      <rPr>
        <sz val="11"/>
        <color theme="1"/>
        <rFont val="Times New Roman"/>
        <family val="1"/>
      </rPr>
      <t>”</t>
    </r>
    <r>
      <rPr>
        <sz val="11"/>
        <color theme="1"/>
        <rFont val="仿宋"/>
        <family val="3"/>
        <charset val="134"/>
      </rPr>
      <t>的距离，可为循环工况优化设计提供可视化参考。结果表明，增压起始于近临界状态时，增压易引起液化；当入口压力为</t>
    </r>
    <r>
      <rPr>
        <sz val="11"/>
        <color theme="1"/>
        <rFont val="Times New Roman"/>
        <family val="1"/>
      </rPr>
      <t>7.4 MPa</t>
    </r>
    <r>
      <rPr>
        <sz val="11"/>
        <color theme="1"/>
        <rFont val="仿宋"/>
        <family val="3"/>
        <charset val="134"/>
      </rPr>
      <t>、温度</t>
    </r>
    <r>
      <rPr>
        <sz val="11"/>
        <color theme="1"/>
        <rFont val="Times New Roman"/>
        <family val="1"/>
      </rPr>
      <t>32°C</t>
    </r>
    <r>
      <rPr>
        <sz val="11"/>
        <color theme="1"/>
        <rFont val="仿宋"/>
        <family val="3"/>
        <charset val="134"/>
      </rPr>
      <t>时，工质处于临界附近，其焓值在</t>
    </r>
    <r>
      <rPr>
        <sz val="11"/>
        <color theme="1"/>
        <rFont val="Times New Roman"/>
        <family val="1"/>
      </rPr>
      <t>405~410 kJ/kg</t>
    </r>
    <r>
      <rPr>
        <sz val="11"/>
        <color theme="1"/>
        <rFont val="仿宋"/>
        <family val="3"/>
        <charset val="134"/>
      </rPr>
      <t>之间，极易在叶轮入口发生相变，液锤风险显著增加；当入口状态点与红区边界点的焓差与㶲差小于</t>
    </r>
    <r>
      <rPr>
        <sz val="11"/>
        <color theme="1"/>
        <rFont val="Times New Roman"/>
        <family val="1"/>
      </rPr>
      <t>5 kJ/kg</t>
    </r>
    <r>
      <rPr>
        <sz val="11"/>
        <color theme="1"/>
        <rFont val="仿宋"/>
        <family val="3"/>
        <charset val="134"/>
      </rPr>
      <t>时，液化趋势显著增强，液锤现象更容易发生；功耗分析表明，比容与压差的增大共同导致功耗上升，恒定出口压</t>
    </r>
    <r>
      <rPr>
        <sz val="11"/>
        <color theme="1"/>
        <rFont val="Times New Roman"/>
        <family val="1"/>
      </rPr>
      <t>24 MPa</t>
    </r>
    <r>
      <rPr>
        <sz val="11"/>
        <color theme="1"/>
        <rFont val="仿宋"/>
        <family val="3"/>
        <charset val="134"/>
      </rPr>
      <t>下的等熵效率可达</t>
    </r>
    <r>
      <rPr>
        <sz val="11"/>
        <color theme="1"/>
        <rFont val="Times New Roman"/>
        <family val="1"/>
      </rPr>
      <t>67%</t>
    </r>
    <r>
      <rPr>
        <sz val="11"/>
        <color theme="1"/>
        <rFont val="仿宋"/>
        <family val="3"/>
        <charset val="134"/>
      </rPr>
      <t>，高于恒定压比工况，内效率可达</t>
    </r>
    <r>
      <rPr>
        <sz val="11"/>
        <color theme="1"/>
        <rFont val="Times New Roman"/>
        <family val="1"/>
      </rPr>
      <t>72%</t>
    </r>
    <r>
      <rPr>
        <sz val="11"/>
        <color theme="1"/>
        <rFont val="仿宋"/>
        <family val="3"/>
        <charset val="134"/>
      </rPr>
      <t>；建议入口温度保持在</t>
    </r>
    <r>
      <rPr>
        <sz val="11"/>
        <color theme="1"/>
        <rFont val="Times New Roman"/>
        <family val="1"/>
      </rPr>
      <t>34°C</t>
    </r>
    <r>
      <rPr>
        <sz val="11"/>
        <color theme="1"/>
        <rFont val="仿宋"/>
        <family val="3"/>
        <charset val="134"/>
      </rPr>
      <t>以上、焓差超过</t>
    </r>
    <r>
      <rPr>
        <sz val="11"/>
        <color theme="1"/>
        <rFont val="Times New Roman"/>
        <family val="1"/>
      </rPr>
      <t>8 kJ/kg</t>
    </r>
    <r>
      <rPr>
        <sz val="11"/>
        <color theme="1"/>
        <rFont val="仿宋"/>
        <family val="3"/>
        <charset val="134"/>
      </rPr>
      <t>，以避开相变风险区，兼顾系统效率与运行安全。此研究为近临界区</t>
    </r>
    <r>
      <rPr>
        <sz val="11"/>
        <color theme="1"/>
        <rFont val="Times New Roman"/>
        <family val="1"/>
      </rPr>
      <t>CO2</t>
    </r>
    <r>
      <rPr>
        <sz val="11"/>
        <color theme="1"/>
        <rFont val="仿宋"/>
        <family val="3"/>
        <charset val="134"/>
      </rPr>
      <t>增压过程优化和关键部件研制提供了重要参考。</t>
    </r>
    <phoneticPr fontId="4" type="noConversion"/>
  </si>
  <si>
    <r>
      <rPr>
        <sz val="11"/>
        <color rgb="FF000000"/>
        <rFont val="仿宋"/>
        <family val="3"/>
        <charset val="134"/>
      </rPr>
      <t>斜爆震燃烧室冷却</t>
    </r>
    <r>
      <rPr>
        <sz val="11"/>
        <color rgb="FF000000"/>
        <rFont val="Times New Roman"/>
        <family val="1"/>
      </rPr>
      <t>+</t>
    </r>
    <r>
      <rPr>
        <sz val="11"/>
        <color rgb="FF000000"/>
        <rFont val="仿宋"/>
        <family val="3"/>
        <charset val="134"/>
      </rPr>
      <t>过压水</t>
    </r>
    <phoneticPr fontId="4" type="noConversion"/>
  </si>
  <si>
    <r>
      <rPr>
        <sz val="11"/>
        <color theme="1"/>
        <rFont val="仿宋"/>
        <family val="3"/>
        <charset val="134"/>
      </rPr>
      <t>由于斜爆震燃烧过程快、放热高，斜爆震燃烧室面临热流密度极高且不均匀的问题。增材制造技术的发展使过压水主动冷却成为一种可行的热防护方案。本文应用可实现</t>
    </r>
    <r>
      <rPr>
        <sz val="11"/>
        <color theme="1"/>
        <rFont val="Times New Roman"/>
        <family val="1"/>
      </rPr>
      <t xml:space="preserve"> k-ε </t>
    </r>
    <r>
      <rPr>
        <sz val="11"/>
        <color theme="1"/>
        <rFont val="仿宋"/>
        <family val="3"/>
        <charset val="134"/>
      </rPr>
      <t>模型与</t>
    </r>
    <r>
      <rPr>
        <sz val="11"/>
        <color theme="1"/>
        <rFont val="Times New Roman"/>
        <family val="1"/>
      </rPr>
      <t xml:space="preserve"> VOF </t>
    </r>
    <r>
      <rPr>
        <sz val="11"/>
        <color theme="1"/>
        <rFont val="仿宋"/>
        <family val="3"/>
        <charset val="134"/>
      </rPr>
      <t>模型耦合求解冷却水在小通道中的沸腾流动，系统研究了不同压力下的相变和传热特性。其中，相变过程首先在斜爆震波位置观察到，当流动达到稳定阶段后，在特征冷却通道中捕捉到了气泡流、弹状流、环状流和搅混流。在通道后段，燃烧室不均匀的热流分布使流型进一步发展成搅混流，与环状流相比，搅混流增强了传热。与常压水相比，搅混流和环状流的出现随着压力的增加而明显减少，当压力超过</t>
    </r>
    <r>
      <rPr>
        <sz val="11"/>
        <color theme="1"/>
        <rFont val="Times New Roman"/>
        <family val="1"/>
      </rPr>
      <t xml:space="preserve"> 0.5MPa </t>
    </r>
    <r>
      <rPr>
        <sz val="11"/>
        <color theme="1"/>
        <rFont val="仿宋"/>
        <family val="3"/>
        <charset val="134"/>
      </rPr>
      <t>时，搅动流和环形流消失。当压力大于</t>
    </r>
    <r>
      <rPr>
        <sz val="11"/>
        <color theme="1"/>
        <rFont val="Times New Roman"/>
        <family val="1"/>
      </rPr>
      <t xml:space="preserve"> 1MPa </t>
    </r>
    <r>
      <rPr>
        <sz val="11"/>
        <color theme="1"/>
        <rFont val="仿宋"/>
        <family val="3"/>
        <charset val="134"/>
      </rPr>
      <t>时，通道内主要流型为气泡流和弹状流，这表明过压水能显著提高斜爆室的冷却效率。随着水压的升高，相变出现的时间点明显滞后。</t>
    </r>
    <phoneticPr fontId="4" type="noConversion"/>
  </si>
  <si>
    <r>
      <rPr>
        <sz val="11"/>
        <color rgb="FF000000"/>
        <rFont val="仿宋"/>
        <family val="3"/>
        <charset val="134"/>
      </rPr>
      <t>传热</t>
    </r>
    <r>
      <rPr>
        <sz val="11"/>
        <color rgb="FF000000"/>
        <rFont val="Times New Roman"/>
        <family val="1"/>
      </rPr>
      <t xml:space="preserve"> </t>
    </r>
    <r>
      <rPr>
        <sz val="11"/>
        <color rgb="FF000000"/>
        <rFont val="仿宋"/>
        <family val="3"/>
        <charset val="134"/>
      </rPr>
      <t>热管</t>
    </r>
    <phoneticPr fontId="4" type="noConversion"/>
  </si>
  <si>
    <r>
      <rPr>
        <sz val="11"/>
        <color rgb="FF000000"/>
        <rFont val="仿宋"/>
        <family val="3"/>
        <charset val="134"/>
      </rPr>
      <t>数据中心散热</t>
    </r>
    <r>
      <rPr>
        <sz val="11"/>
        <color rgb="FF000000"/>
        <rFont val="Times New Roman"/>
        <family val="1"/>
      </rPr>
      <t>+</t>
    </r>
    <r>
      <rPr>
        <sz val="11"/>
        <color rgb="FF000000"/>
        <rFont val="仿宋"/>
        <family val="3"/>
        <charset val="134"/>
      </rPr>
      <t>水泵辅助环路热管</t>
    </r>
    <phoneticPr fontId="4" type="noConversion"/>
  </si>
  <si>
    <r>
      <rPr>
        <sz val="11"/>
        <color theme="1"/>
        <rFont val="仿宋"/>
        <family val="3"/>
        <charset val="134"/>
      </rPr>
      <t>为了响应信息时代的快速发展，数据中心对高效节能冷却方案的需求日益增长，因此，探索高性能且节能的热管理系统至关重要。本文研究了一种基于自上而下超亲水多尺度复合毛细芯</t>
    </r>
    <r>
      <rPr>
        <sz val="11"/>
        <color theme="1"/>
        <rFont val="Times New Roman"/>
        <family val="1"/>
      </rPr>
      <t>-</t>
    </r>
    <r>
      <rPr>
        <sz val="11"/>
        <color theme="1"/>
        <rFont val="仿宋"/>
        <family val="3"/>
        <charset val="134"/>
      </rPr>
      <t>通道结构的铜</t>
    </r>
    <r>
      <rPr>
        <sz val="11"/>
        <color theme="1"/>
        <rFont val="Times New Roman"/>
        <family val="1"/>
      </rPr>
      <t>-</t>
    </r>
    <r>
      <rPr>
        <sz val="11"/>
        <color theme="1"/>
        <rFont val="仿宋"/>
        <family val="3"/>
        <charset val="134"/>
      </rPr>
      <t>水泵辅助环路热管（</t>
    </r>
    <r>
      <rPr>
        <sz val="11"/>
        <color theme="1"/>
        <rFont val="Times New Roman"/>
        <family val="1"/>
      </rPr>
      <t>P-A LHP</t>
    </r>
    <r>
      <rPr>
        <sz val="11"/>
        <color theme="1"/>
        <rFont val="仿宋"/>
        <family val="3"/>
        <charset val="134"/>
      </rPr>
      <t>），以优化环路热管（</t>
    </r>
    <r>
      <rPr>
        <sz val="11"/>
        <color theme="1"/>
        <rFont val="Times New Roman"/>
        <family val="1"/>
      </rPr>
      <t>LHP</t>
    </r>
    <r>
      <rPr>
        <sz val="11"/>
        <color theme="1"/>
        <rFont val="仿宋"/>
        <family val="3"/>
        <charset val="134"/>
      </rPr>
      <t>）的稳定性和运行范围。通过理论压力分析表明，该复合结构有效增强了维持大毛细压头的能力。通过建立系统的热阻网络，对比分析了</t>
    </r>
    <r>
      <rPr>
        <sz val="11"/>
        <color theme="1"/>
        <rFont val="Times New Roman"/>
        <family val="1"/>
      </rPr>
      <t xml:space="preserve">P-A LHP </t>
    </r>
    <r>
      <rPr>
        <sz val="11"/>
        <color theme="1"/>
        <rFont val="仿宋"/>
        <family val="3"/>
        <charset val="134"/>
      </rPr>
      <t>与</t>
    </r>
    <r>
      <rPr>
        <sz val="11"/>
        <color theme="1"/>
        <rFont val="Times New Roman"/>
        <family val="1"/>
      </rPr>
      <t>LHP</t>
    </r>
    <r>
      <rPr>
        <sz val="11"/>
        <color theme="1"/>
        <rFont val="仿宋"/>
        <family val="3"/>
        <charset val="134"/>
      </rPr>
      <t>系统热泄漏对补偿腔的影响及通道内的相变过程。实验结果表明，</t>
    </r>
    <r>
      <rPr>
        <sz val="11"/>
        <color theme="1"/>
        <rFont val="Times New Roman"/>
        <family val="1"/>
      </rPr>
      <t xml:space="preserve">P-A LHP </t>
    </r>
    <r>
      <rPr>
        <sz val="11"/>
        <color theme="1"/>
        <rFont val="仿宋"/>
        <family val="3"/>
        <charset val="134"/>
      </rPr>
      <t>的基板温度波动低于</t>
    </r>
    <r>
      <rPr>
        <sz val="11"/>
        <color theme="1"/>
        <rFont val="Times New Roman"/>
        <family val="1"/>
      </rPr>
      <t xml:space="preserve"> 0.5°C</t>
    </r>
    <r>
      <rPr>
        <sz val="11"/>
        <color theme="1"/>
        <rFont val="仿宋"/>
        <family val="3"/>
        <charset val="134"/>
      </rPr>
      <t>，并在基板温度低于</t>
    </r>
    <r>
      <rPr>
        <sz val="11"/>
        <color theme="1"/>
        <rFont val="Times New Roman"/>
        <family val="1"/>
      </rPr>
      <t xml:space="preserve"> 85°C </t>
    </r>
    <r>
      <rPr>
        <sz val="11"/>
        <color theme="1"/>
        <rFont val="仿宋"/>
        <family val="3"/>
        <charset val="134"/>
      </rPr>
      <t>时实现了超过</t>
    </r>
    <r>
      <rPr>
        <sz val="11"/>
        <color theme="1"/>
        <rFont val="Times New Roman"/>
        <family val="1"/>
      </rPr>
      <t xml:space="preserve"> 400 W </t>
    </r>
    <r>
      <rPr>
        <sz val="11"/>
        <color theme="1"/>
        <rFont val="仿宋"/>
        <family val="3"/>
        <charset val="134"/>
      </rPr>
      <t>的工作运行范围。此外，通过提高质量流量，</t>
    </r>
    <r>
      <rPr>
        <sz val="11"/>
        <color theme="1"/>
        <rFont val="Times New Roman"/>
        <family val="1"/>
      </rPr>
      <t xml:space="preserve">P-A LHP </t>
    </r>
    <r>
      <rPr>
        <sz val="11"/>
        <color theme="1"/>
        <rFont val="仿宋"/>
        <family val="3"/>
        <charset val="134"/>
      </rPr>
      <t>的传热能力提升至</t>
    </r>
    <r>
      <rPr>
        <sz val="11"/>
        <color theme="1"/>
        <rFont val="Times New Roman"/>
        <family val="1"/>
      </rPr>
      <t xml:space="preserve"> 430 W</t>
    </r>
    <r>
      <rPr>
        <sz val="11"/>
        <color theme="1"/>
        <rFont val="仿宋"/>
        <family val="3"/>
        <charset val="134"/>
      </rPr>
      <t>，且其最小热阻达到</t>
    </r>
    <r>
      <rPr>
        <sz val="11"/>
        <color theme="1"/>
        <rFont val="Times New Roman"/>
        <family val="1"/>
      </rPr>
      <t xml:space="preserve"> 0.130°C/W</t>
    </r>
    <r>
      <rPr>
        <sz val="11"/>
        <color theme="1"/>
        <rFont val="仿宋"/>
        <family val="3"/>
        <charset val="134"/>
      </rPr>
      <t>，这相较于传统</t>
    </r>
    <r>
      <rPr>
        <sz val="11"/>
        <color theme="1"/>
        <rFont val="Times New Roman"/>
        <family val="1"/>
      </rPr>
      <t xml:space="preserve"> LHP </t>
    </r>
    <r>
      <rPr>
        <sz val="11"/>
        <color theme="1"/>
        <rFont val="仿宋"/>
        <family val="3"/>
        <charset val="134"/>
      </rPr>
      <t>的最小热阻</t>
    </r>
    <r>
      <rPr>
        <sz val="11"/>
        <color theme="1"/>
        <rFont val="Times New Roman"/>
        <family val="1"/>
      </rPr>
      <t xml:space="preserve"> 0.217°C/W </t>
    </r>
    <r>
      <rPr>
        <sz val="11"/>
        <color theme="1"/>
        <rFont val="仿宋"/>
        <family val="3"/>
        <charset val="134"/>
      </rPr>
      <t>显著降低。最后，</t>
    </r>
    <r>
      <rPr>
        <sz val="11"/>
        <color theme="1"/>
        <rFont val="Times New Roman"/>
        <family val="1"/>
      </rPr>
      <t xml:space="preserve">P-A LHP </t>
    </r>
    <r>
      <rPr>
        <sz val="11"/>
        <color theme="1"/>
        <rFont val="仿宋"/>
        <family val="3"/>
        <charset val="134"/>
      </rPr>
      <t>在小质量流量条件下的最大性能系数（</t>
    </r>
    <r>
      <rPr>
        <sz val="11"/>
        <color theme="1"/>
        <rFont val="Times New Roman"/>
        <family val="1"/>
      </rPr>
      <t>COP</t>
    </r>
    <r>
      <rPr>
        <sz val="11"/>
        <color theme="1"/>
        <rFont val="仿宋"/>
        <family val="3"/>
        <charset val="134"/>
      </rPr>
      <t>）达到</t>
    </r>
    <r>
      <rPr>
        <sz val="11"/>
        <color theme="1"/>
        <rFont val="Times New Roman"/>
        <family val="1"/>
      </rPr>
      <t xml:space="preserve"> 22.7</t>
    </r>
    <r>
      <rPr>
        <sz val="11"/>
        <color theme="1"/>
        <rFont val="仿宋"/>
        <family val="3"/>
        <charset val="134"/>
      </rPr>
      <t>，证明其优于大多数已报道的主动冷却系统。</t>
    </r>
    <phoneticPr fontId="4" type="noConversion"/>
  </si>
  <si>
    <r>
      <rPr>
        <sz val="11"/>
        <color rgb="FF000000"/>
        <rFont val="仿宋"/>
        <family val="3"/>
        <charset val="134"/>
      </rPr>
      <t>印刷电路换热器（</t>
    </r>
    <r>
      <rPr>
        <sz val="11"/>
        <color rgb="FF000000"/>
        <rFont val="Times New Roman"/>
        <family val="1"/>
      </rPr>
      <t>PCHE</t>
    </r>
    <r>
      <rPr>
        <sz val="11"/>
        <color rgb="FF000000"/>
        <rFont val="仿宋"/>
        <family val="3"/>
        <charset val="134"/>
      </rPr>
      <t>）</t>
    </r>
    <r>
      <rPr>
        <sz val="11"/>
        <color rgb="FF000000"/>
        <rFont val="Times New Roman"/>
        <family val="1"/>
      </rPr>
      <t>+</t>
    </r>
    <r>
      <rPr>
        <sz val="11"/>
        <color rgb="FF000000"/>
        <rFont val="仿宋"/>
        <family val="3"/>
        <charset val="134"/>
      </rPr>
      <t>超临界甲烷（</t>
    </r>
    <r>
      <rPr>
        <sz val="11"/>
        <color rgb="FF000000"/>
        <rFont val="Times New Roman"/>
        <family val="1"/>
      </rPr>
      <t>scCH4</t>
    </r>
    <r>
      <rPr>
        <sz val="11"/>
        <color rgb="FF000000"/>
        <rFont val="仿宋"/>
        <family val="3"/>
        <charset val="134"/>
      </rPr>
      <t>）为冷源、水为热源</t>
    </r>
    <phoneticPr fontId="4" type="noConversion"/>
  </si>
  <si>
    <r>
      <rPr>
        <sz val="11"/>
        <color theme="1"/>
        <rFont val="仿宋"/>
        <family val="3"/>
        <charset val="134"/>
      </rPr>
      <t>印刷电路换热器（</t>
    </r>
    <r>
      <rPr>
        <sz val="11"/>
        <color theme="1"/>
        <rFont val="Times New Roman"/>
        <family val="1"/>
      </rPr>
      <t>PCHE</t>
    </r>
    <r>
      <rPr>
        <sz val="11"/>
        <color theme="1"/>
        <rFont val="仿宋"/>
        <family val="3"/>
        <charset val="134"/>
      </rPr>
      <t>）因其紧凑的结构和高效率而广泛应用于液化天然气行业。本文建立了一个使用超临界甲烷（</t>
    </r>
    <r>
      <rPr>
        <sz val="11"/>
        <color theme="1"/>
        <rFont val="Times New Roman"/>
        <family val="1"/>
      </rPr>
      <t>scCH4</t>
    </r>
    <r>
      <rPr>
        <sz val="11"/>
        <color theme="1"/>
        <rFont val="仿宋"/>
        <family val="3"/>
        <charset val="134"/>
      </rPr>
      <t>）为冷源、水为热源的逆流型</t>
    </r>
    <r>
      <rPr>
        <sz val="11"/>
        <color theme="1"/>
        <rFont val="Times New Roman"/>
        <family val="1"/>
      </rPr>
      <t>PCHE</t>
    </r>
    <r>
      <rPr>
        <sz val="11"/>
        <color theme="1"/>
        <rFont val="仿宋"/>
        <family val="3"/>
        <charset val="134"/>
      </rPr>
      <t>的三维数值模型。通过全面评估</t>
    </r>
    <r>
      <rPr>
        <sz val="11"/>
        <color theme="1"/>
        <rFont val="Times New Roman"/>
        <family val="1"/>
      </rPr>
      <t>PCHE</t>
    </r>
    <r>
      <rPr>
        <sz val="11"/>
        <color theme="1"/>
        <rFont val="仿宋"/>
        <family val="3"/>
        <charset val="134"/>
      </rPr>
      <t>的热性能因子（</t>
    </r>
    <r>
      <rPr>
        <sz val="11"/>
        <color theme="1"/>
        <rFont val="Times New Roman"/>
        <family val="1"/>
      </rPr>
      <t>TPF</t>
    </r>
    <r>
      <rPr>
        <sz val="11"/>
        <color theme="1"/>
        <rFont val="仿宋"/>
        <family val="3"/>
        <charset val="134"/>
      </rPr>
      <t>），研究了结构对热工水力性能的影响。得到了最佳的结构参数和操作条件，即</t>
    </r>
    <r>
      <rPr>
        <sz val="11"/>
        <color theme="1"/>
        <rFont val="Times New Roman"/>
        <family val="1"/>
      </rPr>
      <t>d</t>
    </r>
    <r>
      <rPr>
        <sz val="11"/>
        <color theme="1"/>
        <rFont val="仿宋"/>
        <family val="3"/>
        <charset val="134"/>
      </rPr>
      <t>为</t>
    </r>
    <r>
      <rPr>
        <sz val="11"/>
        <color theme="1"/>
        <rFont val="Times New Roman"/>
        <family val="1"/>
      </rPr>
      <t>1.4 mm</t>
    </r>
    <r>
      <rPr>
        <sz val="11"/>
        <color theme="1"/>
        <rFont val="仿宋"/>
        <family val="3"/>
        <charset val="134"/>
      </rPr>
      <t>，</t>
    </r>
    <r>
      <rPr>
        <sz val="11"/>
        <color theme="1"/>
        <rFont val="Times New Roman"/>
        <family val="1"/>
      </rPr>
      <t>α</t>
    </r>
    <r>
      <rPr>
        <sz val="11"/>
        <color theme="1"/>
        <rFont val="仿宋"/>
        <family val="3"/>
        <charset val="134"/>
      </rPr>
      <t>为</t>
    </r>
    <r>
      <rPr>
        <sz val="11"/>
        <color theme="1"/>
        <rFont val="Times New Roman"/>
        <family val="1"/>
      </rPr>
      <t>15°</t>
    </r>
    <r>
      <rPr>
        <sz val="11"/>
        <color theme="1"/>
        <rFont val="仿宋"/>
        <family val="3"/>
        <charset val="134"/>
      </rPr>
      <t>，</t>
    </r>
    <r>
      <rPr>
        <sz val="11"/>
        <color theme="1"/>
        <rFont val="Times New Roman"/>
        <family val="1"/>
      </rPr>
      <t>N</t>
    </r>
    <r>
      <rPr>
        <sz val="11"/>
        <color theme="1"/>
        <rFont val="仿宋"/>
        <family val="3"/>
        <charset val="134"/>
      </rPr>
      <t>为</t>
    </r>
    <r>
      <rPr>
        <sz val="11"/>
        <color theme="1"/>
        <rFont val="Times New Roman"/>
        <family val="1"/>
      </rPr>
      <t>6</t>
    </r>
    <r>
      <rPr>
        <sz val="11"/>
        <color theme="1"/>
        <rFont val="仿宋"/>
        <family val="3"/>
        <charset val="134"/>
      </rPr>
      <t>，质量流量为</t>
    </r>
    <r>
      <rPr>
        <sz val="11"/>
        <color theme="1"/>
        <rFont val="Times New Roman"/>
        <family val="1"/>
      </rPr>
      <t>0.89 g/s</t>
    </r>
    <r>
      <rPr>
        <sz val="11"/>
        <color theme="1"/>
        <rFont val="仿宋"/>
        <family val="3"/>
        <charset val="134"/>
      </rPr>
      <t>。在上述条件下，</t>
    </r>
    <r>
      <rPr>
        <sz val="11"/>
        <color theme="1"/>
        <rFont val="Times New Roman"/>
        <family val="1"/>
      </rPr>
      <t>TPF</t>
    </r>
    <r>
      <rPr>
        <sz val="11"/>
        <color theme="1"/>
        <rFont val="仿宋"/>
        <family val="3"/>
        <charset val="134"/>
      </rPr>
      <t>为</t>
    </r>
    <r>
      <rPr>
        <sz val="11"/>
        <color theme="1"/>
        <rFont val="Times New Roman"/>
        <family val="1"/>
      </rPr>
      <t>2.3</t>
    </r>
    <r>
      <rPr>
        <sz val="11"/>
        <color theme="1"/>
        <rFont val="仿宋"/>
        <family val="3"/>
        <charset val="134"/>
      </rPr>
      <t>，单位体积的传热可以提高到</t>
    </r>
    <r>
      <rPr>
        <sz val="11"/>
        <color theme="1"/>
        <rFont val="Times New Roman"/>
        <family val="1"/>
      </rPr>
      <t>1006.87 kW/m3</t>
    </r>
    <r>
      <rPr>
        <sz val="11"/>
        <color theme="1"/>
        <rFont val="仿宋"/>
        <family val="3"/>
        <charset val="134"/>
      </rPr>
      <t>，是优化前的</t>
    </r>
    <r>
      <rPr>
        <sz val="11"/>
        <color theme="1"/>
        <rFont val="Times New Roman"/>
        <family val="1"/>
      </rPr>
      <t>2.89</t>
    </r>
    <r>
      <rPr>
        <sz val="11"/>
        <color theme="1"/>
        <rFont val="仿宋"/>
        <family val="3"/>
        <charset val="134"/>
      </rPr>
      <t>倍。直径和弯曲角度的变化改变了</t>
    </r>
    <r>
      <rPr>
        <sz val="11"/>
        <color theme="1"/>
        <rFont val="Times New Roman"/>
        <family val="1"/>
      </rPr>
      <t>Dean</t>
    </r>
    <r>
      <rPr>
        <sz val="11"/>
        <color theme="1"/>
        <rFont val="仿宋"/>
        <family val="3"/>
        <charset val="134"/>
      </rPr>
      <t>涡的位置和强度，这对流动和传热性能有显著影响，而节数主要影响流动性能。通过引入结构修正项，得到了预测</t>
    </r>
    <r>
      <rPr>
        <sz val="11"/>
        <color theme="1"/>
        <rFont val="Times New Roman"/>
        <family val="1"/>
      </rPr>
      <t>PCHE</t>
    </r>
    <r>
      <rPr>
        <sz val="11"/>
        <color theme="1"/>
        <rFont val="仿宋"/>
        <family val="3"/>
        <charset val="134"/>
      </rPr>
      <t>中超临界甲烷的努塞尔特数和范宁摩擦因子的关联式，预测偏差分别控制在</t>
    </r>
    <r>
      <rPr>
        <sz val="11"/>
        <color theme="1"/>
        <rFont val="Times New Roman"/>
        <family val="1"/>
      </rPr>
      <t>±12%</t>
    </r>
    <r>
      <rPr>
        <sz val="11"/>
        <color theme="1"/>
        <rFont val="仿宋"/>
        <family val="3"/>
        <charset val="134"/>
      </rPr>
      <t>和</t>
    </r>
    <r>
      <rPr>
        <sz val="11"/>
        <color theme="1"/>
        <rFont val="Times New Roman"/>
        <family val="1"/>
      </rPr>
      <t>±13%</t>
    </r>
    <r>
      <rPr>
        <sz val="11"/>
        <color theme="1"/>
        <rFont val="仿宋"/>
        <family val="3"/>
        <charset val="134"/>
      </rPr>
      <t>以内。</t>
    </r>
    <phoneticPr fontId="4" type="noConversion"/>
  </si>
  <si>
    <r>
      <rPr>
        <sz val="11"/>
        <color rgb="FF000000"/>
        <rFont val="仿宋"/>
        <family val="3"/>
        <charset val="134"/>
      </rPr>
      <t>传热</t>
    </r>
    <r>
      <rPr>
        <sz val="11"/>
        <color rgb="FF000000"/>
        <rFont val="Times New Roman"/>
        <family val="1"/>
      </rPr>
      <t xml:space="preserve"> </t>
    </r>
    <r>
      <rPr>
        <sz val="11"/>
        <color rgb="FF000000"/>
        <rFont val="仿宋"/>
        <family val="3"/>
        <charset val="134"/>
      </rPr>
      <t>热力学</t>
    </r>
    <phoneticPr fontId="4" type="noConversion"/>
  </si>
  <si>
    <r>
      <rPr>
        <sz val="11"/>
        <color rgb="FF000000"/>
        <rFont val="仿宋"/>
        <family val="3"/>
        <charset val="134"/>
      </rPr>
      <t>微型摆动转子发动机（</t>
    </r>
    <r>
      <rPr>
        <sz val="11"/>
        <color rgb="FF000000"/>
        <rFont val="Times New Roman"/>
        <family val="1"/>
      </rPr>
      <t>Micro Swing Rotor Engines, MSRE</t>
    </r>
    <r>
      <rPr>
        <sz val="11"/>
        <color rgb="FF000000"/>
        <rFont val="仿宋"/>
        <family val="3"/>
        <charset val="134"/>
      </rPr>
      <t>）</t>
    </r>
  </si>
  <si>
    <r>
      <rPr>
        <sz val="11"/>
        <color theme="1"/>
        <rFont val="仿宋"/>
        <family val="3"/>
        <charset val="134"/>
      </rPr>
      <t>本研究通过数值分析，探讨了传热对微型摆动转子发动机（</t>
    </r>
    <r>
      <rPr>
        <sz val="11"/>
        <color theme="1"/>
        <rFont val="Times New Roman"/>
        <family val="1"/>
      </rPr>
      <t>Micro Swing Rotor Engines, MSRE</t>
    </r>
    <r>
      <rPr>
        <sz val="11"/>
        <color theme="1"/>
        <rFont val="仿宋"/>
        <family val="3"/>
        <charset val="134"/>
      </rPr>
      <t>）热力性能的直接影响。为全面评估传热效应，本文采用了改进的热力模拟模型，结合回归相关公式，并引入流</t>
    </r>
    <r>
      <rPr>
        <sz val="11"/>
        <color theme="1"/>
        <rFont val="Times New Roman"/>
        <family val="1"/>
      </rPr>
      <t>-</t>
    </r>
    <r>
      <rPr>
        <sz val="11"/>
        <color theme="1"/>
        <rFont val="仿宋"/>
        <family val="3"/>
        <charset val="134"/>
      </rPr>
      <t>热弱耦合方法，以获得更具工程实用性的解。数值结果表明，传热对</t>
    </r>
    <r>
      <rPr>
        <sz val="11"/>
        <color theme="1"/>
        <rFont val="Times New Roman"/>
        <family val="1"/>
      </rPr>
      <t>MSRE</t>
    </r>
    <r>
      <rPr>
        <sz val="11"/>
        <color theme="1"/>
        <rFont val="仿宋"/>
        <family val="3"/>
        <charset val="134"/>
      </rPr>
      <t>性能具有显著影响。具体而言，温度循环曲线发生显著变化，在工作频率为</t>
    </r>
    <r>
      <rPr>
        <sz val="11"/>
        <color theme="1"/>
        <rFont val="Times New Roman"/>
        <family val="1"/>
      </rPr>
      <t>100 Hz</t>
    </r>
    <r>
      <rPr>
        <sz val="11"/>
        <color theme="1"/>
        <rFont val="仿宋"/>
        <family val="3"/>
        <charset val="134"/>
      </rPr>
      <t>时，循环残余质量增加</t>
    </r>
    <r>
      <rPr>
        <sz val="11"/>
        <color theme="1"/>
        <rFont val="Times New Roman"/>
        <family val="1"/>
      </rPr>
      <t>72.6%</t>
    </r>
    <r>
      <rPr>
        <sz val="11"/>
        <color theme="1"/>
        <rFont val="仿宋"/>
        <family val="3"/>
        <charset val="134"/>
      </rPr>
      <t>，进气质量下降</t>
    </r>
    <r>
      <rPr>
        <sz val="11"/>
        <color theme="1"/>
        <rFont val="Times New Roman"/>
        <family val="1"/>
      </rPr>
      <t>10.55%</t>
    </r>
    <r>
      <rPr>
        <sz val="11"/>
        <color theme="1"/>
        <rFont val="仿宋"/>
        <family val="3"/>
        <charset val="134"/>
      </rPr>
      <t>。压力循环曲线主要在压缩和膨胀过程中受到影响，压缩阶段压力显著升高（最高达</t>
    </r>
    <r>
      <rPr>
        <sz val="11"/>
        <color theme="1"/>
        <rFont val="Times New Roman"/>
        <family val="1"/>
      </rPr>
      <t>10.55 atm</t>
    </r>
    <r>
      <rPr>
        <sz val="11"/>
        <color theme="1"/>
        <rFont val="仿宋"/>
        <family val="3"/>
        <charset val="134"/>
      </rPr>
      <t>），而燃烧的贡献相对减弱。由此引起的变化使得压缩过程中的发动机功耗增加</t>
    </r>
    <r>
      <rPr>
        <sz val="11"/>
        <color theme="1"/>
        <rFont val="Times New Roman"/>
        <family val="1"/>
      </rPr>
      <t>46.41%</t>
    </r>
    <r>
      <rPr>
        <sz val="11"/>
        <color theme="1"/>
        <rFont val="仿宋"/>
        <family val="3"/>
        <charset val="134"/>
      </rPr>
      <t>，整体热效率降低</t>
    </r>
    <r>
      <rPr>
        <sz val="11"/>
        <color theme="1"/>
        <rFont val="Times New Roman"/>
        <family val="1"/>
      </rPr>
      <t>30.23%</t>
    </r>
    <r>
      <rPr>
        <sz val="11"/>
        <color theme="1"/>
        <rFont val="仿宋"/>
        <family val="3"/>
        <charset val="134"/>
      </rPr>
      <t>。此外，内壁温度每升高</t>
    </r>
    <r>
      <rPr>
        <sz val="11"/>
        <color theme="1"/>
        <rFont val="Times New Roman"/>
        <family val="1"/>
      </rPr>
      <t>100 K</t>
    </r>
    <r>
      <rPr>
        <sz val="11"/>
        <color theme="1"/>
        <rFont val="仿宋"/>
        <family val="3"/>
        <charset val="134"/>
      </rPr>
      <t>，将导致发动机输出功率线性下降</t>
    </r>
    <r>
      <rPr>
        <sz val="11"/>
        <color theme="1"/>
        <rFont val="Times New Roman"/>
        <family val="1"/>
      </rPr>
      <t>0.1 kW</t>
    </r>
    <r>
      <rPr>
        <sz val="11"/>
        <color theme="1"/>
        <rFont val="仿宋"/>
        <family val="3"/>
        <charset val="134"/>
      </rPr>
      <t>，热效率下降</t>
    </r>
    <r>
      <rPr>
        <sz val="11"/>
        <color theme="1"/>
        <rFont val="Times New Roman"/>
        <family val="1"/>
      </rPr>
      <t>0.5%</t>
    </r>
    <r>
      <rPr>
        <sz val="11"/>
        <color theme="1"/>
        <rFont val="仿宋"/>
        <family val="3"/>
        <charset val="134"/>
      </rPr>
      <t>。为缓解上述问题，本文提出了实用的热管理策略，例如采用隔热涂层等方法。本研究强调了传热在</t>
    </r>
    <r>
      <rPr>
        <sz val="11"/>
        <color theme="1"/>
        <rFont val="Times New Roman"/>
        <family val="1"/>
      </rPr>
      <t>MSRE</t>
    </r>
    <r>
      <rPr>
        <sz val="11"/>
        <color theme="1"/>
        <rFont val="仿宋"/>
        <family val="3"/>
        <charset val="134"/>
      </rPr>
      <t>运行中的关键作用，并为优化其热力性能提供了理论依据和设计思路，最高可实现</t>
    </r>
    <r>
      <rPr>
        <sz val="11"/>
        <color theme="1"/>
        <rFont val="Times New Roman"/>
        <family val="1"/>
      </rPr>
      <t>54.68%</t>
    </r>
    <r>
      <rPr>
        <sz val="11"/>
        <color theme="1"/>
        <rFont val="仿宋"/>
        <family val="3"/>
        <charset val="134"/>
      </rPr>
      <t>的输出功率提升和</t>
    </r>
    <r>
      <rPr>
        <sz val="11"/>
        <color theme="1"/>
        <rFont val="Times New Roman"/>
        <family val="1"/>
      </rPr>
      <t>12.79%</t>
    </r>
    <r>
      <rPr>
        <sz val="11"/>
        <color theme="1"/>
        <rFont val="仿宋"/>
        <family val="3"/>
        <charset val="134"/>
      </rPr>
      <t>的效率改善。</t>
    </r>
    <phoneticPr fontId="4" type="noConversion"/>
  </si>
  <si>
    <r>
      <rPr>
        <sz val="11"/>
        <color rgb="FF000000"/>
        <rFont val="仿宋"/>
        <family val="3"/>
        <charset val="134"/>
      </rPr>
      <t>液氢（</t>
    </r>
    <r>
      <rPr>
        <sz val="11"/>
        <color rgb="FF000000"/>
        <rFont val="Times New Roman"/>
        <family val="1"/>
      </rPr>
      <t>LH2</t>
    </r>
    <r>
      <rPr>
        <sz val="11"/>
        <color rgb="FF000000"/>
        <rFont val="仿宋"/>
        <family val="3"/>
        <charset val="134"/>
      </rPr>
      <t>）储罐的阀门和密封结构的微间隙结构优秀</t>
    </r>
    <phoneticPr fontId="4" type="noConversion"/>
  </si>
  <si>
    <r>
      <rPr>
        <sz val="11"/>
        <color theme="1"/>
        <rFont val="仿宋"/>
        <family val="3"/>
        <charset val="134"/>
      </rPr>
      <t>在液氢（</t>
    </r>
    <r>
      <rPr>
        <sz val="11"/>
        <color theme="1"/>
        <rFont val="Times New Roman"/>
        <family val="1"/>
      </rPr>
      <t>LH2</t>
    </r>
    <r>
      <rPr>
        <sz val="11"/>
        <color theme="1"/>
        <rFont val="仿宋"/>
        <family val="3"/>
        <charset val="134"/>
      </rPr>
      <t>）储罐的阀门和密封结构的微隙中，漏热会导致气泡的产生；而环境压力的突然升高会导致气泡溃灭，产生的压力和温度波动对密封面和阀门产生冲击、影响其性能和使用寿命。本文考虑工质热效应、表面张力和粘度对</t>
    </r>
    <r>
      <rPr>
        <sz val="11"/>
        <color theme="1"/>
        <rFont val="Times New Roman"/>
        <family val="1"/>
      </rPr>
      <t>ZGB</t>
    </r>
    <r>
      <rPr>
        <sz val="11"/>
        <color theme="1"/>
        <rFont val="仿宋"/>
        <family val="3"/>
        <charset val="134"/>
      </rPr>
      <t>空化模型进行修正，采用</t>
    </r>
    <r>
      <rPr>
        <sz val="11"/>
        <color theme="1"/>
        <rFont val="Times New Roman"/>
        <family val="1"/>
      </rPr>
      <t>VOF</t>
    </r>
    <r>
      <rPr>
        <sz val="11"/>
        <color theme="1"/>
        <rFont val="仿宋"/>
        <family val="3"/>
        <charset val="134"/>
      </rPr>
      <t>方法对微间隙内液氢气泡的溃灭过程进行数值研究，统计了溃灭过程中气泡中心位置的瞬态压力和温度，研究了微间隙高度、无量纲气泡直径、气泡与壁面距离对气泡溃灭时域特性的影响；利用快速傅里叶变换（</t>
    </r>
    <r>
      <rPr>
        <sz val="11"/>
        <color theme="1"/>
        <rFont val="Times New Roman"/>
        <family val="1"/>
      </rPr>
      <t>FFT</t>
    </r>
    <r>
      <rPr>
        <sz val="11"/>
        <color theme="1"/>
        <rFont val="仿宋"/>
        <family val="3"/>
        <charset val="134"/>
      </rPr>
      <t>）和小波变换（</t>
    </r>
    <r>
      <rPr>
        <sz val="11"/>
        <color theme="1"/>
        <rFont val="Times New Roman"/>
        <family val="1"/>
      </rPr>
      <t>WT</t>
    </r>
    <r>
      <rPr>
        <sz val="11"/>
        <color theme="1"/>
        <rFont val="仿宋"/>
        <family val="3"/>
        <charset val="134"/>
      </rPr>
      <t>）分析了气泡溃灭压力振荡的频率和时频特征。此外，还利用本征正交分解（</t>
    </r>
    <r>
      <rPr>
        <sz val="11"/>
        <color theme="1"/>
        <rFont val="Times New Roman"/>
        <family val="1"/>
      </rPr>
      <t>POD</t>
    </r>
    <r>
      <rPr>
        <sz val="11"/>
        <color theme="1"/>
        <rFont val="仿宋"/>
        <family val="3"/>
        <charset val="134"/>
      </rPr>
      <t>）和动态模态分解（</t>
    </r>
    <r>
      <rPr>
        <sz val="11"/>
        <color theme="1"/>
        <rFont val="Times New Roman"/>
        <family val="1"/>
      </rPr>
      <t>DMD</t>
    </r>
    <r>
      <rPr>
        <sz val="11"/>
        <color theme="1"/>
        <rFont val="仿宋"/>
        <family val="3"/>
        <charset val="134"/>
      </rPr>
      <t>）分析了温度场和压力场的瞬态变化及振荡机制，揭示了</t>
    </r>
    <r>
      <rPr>
        <sz val="11"/>
        <color theme="1"/>
        <rFont val="Times New Roman"/>
        <family val="1"/>
      </rPr>
      <t xml:space="preserve"> LH2 </t>
    </r>
    <r>
      <rPr>
        <sz val="11"/>
        <color theme="1"/>
        <rFont val="仿宋"/>
        <family val="3"/>
        <charset val="134"/>
      </rPr>
      <t>气泡在微间隙内的溃灭机制。本文研究结果对优化微间隙结构具有一定的参考意义。</t>
    </r>
    <phoneticPr fontId="4" type="noConversion"/>
  </si>
  <si>
    <r>
      <rPr>
        <sz val="11"/>
        <color rgb="FF000000"/>
        <rFont val="仿宋"/>
        <family val="3"/>
        <charset val="134"/>
      </rPr>
      <t>高温高压钻井的传热特性</t>
    </r>
    <phoneticPr fontId="4" type="noConversion"/>
  </si>
  <si>
    <r>
      <rPr>
        <sz val="11"/>
        <color theme="1"/>
        <rFont val="仿宋"/>
        <family val="3"/>
        <charset val="134"/>
      </rPr>
      <t>高温高压是深部地球科学探索面临的主要挑战。为确保高温高压钻井的安全钻进，根据承压超过</t>
    </r>
    <r>
      <rPr>
        <sz val="11"/>
        <color theme="1"/>
        <rFont val="Times New Roman"/>
        <family val="1"/>
      </rPr>
      <t>25MPa</t>
    </r>
    <r>
      <rPr>
        <sz val="11"/>
        <color theme="1"/>
        <rFont val="仿宋"/>
        <family val="3"/>
        <charset val="134"/>
      </rPr>
      <t>、温度超过</t>
    </r>
    <r>
      <rPr>
        <sz val="11"/>
        <color theme="1"/>
        <rFont val="Times New Roman"/>
        <family val="1"/>
      </rPr>
      <t>673.15K</t>
    </r>
    <r>
      <rPr>
        <sz val="11"/>
        <color theme="1"/>
        <rFont val="仿宋"/>
        <family val="3"/>
        <charset val="134"/>
      </rPr>
      <t>（</t>
    </r>
    <r>
      <rPr>
        <sz val="11"/>
        <color theme="1"/>
        <rFont val="Times New Roman"/>
        <family val="1"/>
      </rPr>
      <t>400°C</t>
    </r>
    <r>
      <rPr>
        <sz val="11"/>
        <color theme="1"/>
        <rFont val="仿宋"/>
        <family val="3"/>
        <charset val="134"/>
      </rPr>
      <t>）的试验要求，提出了一种厚壁模拟井筒装置，并对其传热特性进行了研究。为探究筒内流体的动态加热过程，建立了描述耦合传热机制的数学模型。该模型考虑了筒内流体的非线性特性。
研究结果表明，动态耦合传热过程中的温度场分布受电磁感应电流和气缸内流体流动的影响。在加热过程中，液体从亚临界状态转变为超临界状态。加热过程中产生的浮力影响容器内的温度分布和漩涡形成。在容器顶部安装冷却系统可有效维持密封区域的低温运行，在加热</t>
    </r>
    <r>
      <rPr>
        <sz val="11"/>
        <color theme="1"/>
        <rFont val="Times New Roman"/>
        <family val="1"/>
      </rPr>
      <t>420</t>
    </r>
    <r>
      <rPr>
        <sz val="11"/>
        <color theme="1"/>
        <rFont val="仿宋"/>
        <family val="3"/>
        <charset val="134"/>
      </rPr>
      <t>分钟内，密封位置的温度不会超过</t>
    </r>
    <r>
      <rPr>
        <sz val="11"/>
        <color theme="1"/>
        <rFont val="Times New Roman"/>
        <family val="1"/>
      </rPr>
      <t>523K</t>
    </r>
    <r>
      <rPr>
        <sz val="11"/>
        <color theme="1"/>
        <rFont val="仿宋"/>
        <family val="3"/>
        <charset val="134"/>
      </rPr>
      <t>。此外，与初始条件相比，更高电流显著提高最终的液体平均温度和筒壁温度。所提出的模型和求解方法为模拟高温高压井环境下的流固耦合换热提供了一种可靠途径，为设计模拟井筒加热系统奠定了理论基础。</t>
    </r>
    <phoneticPr fontId="4" type="noConversion"/>
  </si>
  <si>
    <r>
      <rPr>
        <sz val="11"/>
        <color rgb="FF000000"/>
        <rFont val="仿宋"/>
        <family val="3"/>
        <charset val="134"/>
      </rPr>
      <t>传热</t>
    </r>
    <r>
      <rPr>
        <sz val="11"/>
        <color rgb="FF000000"/>
        <rFont val="Times New Roman"/>
        <family val="1"/>
      </rPr>
      <t xml:space="preserve"> </t>
    </r>
    <r>
      <rPr>
        <sz val="11"/>
        <color rgb="FF000000"/>
        <rFont val="仿宋"/>
        <family val="3"/>
        <charset val="134"/>
      </rPr>
      <t>综述</t>
    </r>
    <r>
      <rPr>
        <sz val="11"/>
        <color rgb="FF000000"/>
        <rFont val="Times New Roman"/>
        <family val="1"/>
      </rPr>
      <t xml:space="preserve"> </t>
    </r>
  </si>
  <si>
    <r>
      <rPr>
        <sz val="11"/>
        <color rgb="FF000000"/>
        <rFont val="仿宋"/>
        <family val="3"/>
        <charset val="134"/>
      </rPr>
      <t>液态金属介质用于芯片散热</t>
    </r>
    <phoneticPr fontId="4" type="noConversion"/>
  </si>
  <si>
    <r>
      <rPr>
        <sz val="11"/>
        <color theme="1"/>
        <rFont val="仿宋"/>
        <family val="3"/>
        <charset val="134"/>
      </rPr>
      <t>使用液态金属介质开展芯片散热的相关技术作为一种新兴的芯片散热解决方案，在应对三维集成电路的热管理问题时表现出较好的实用性与广阔的泛用性，因而在近年来受到了广泛关注。液态金属作为一种优良的热传导材料，在替代传统换热流体方面具有很大的潜力。相较于传统的散热方法，这些使用液态金属作为介质的散热技术具有更高的散热效率和更好的散热性能。本文分析了使用液态金属介质开展芯片散热的研究成果，并归纳为五大类</t>
    </r>
    <r>
      <rPr>
        <sz val="11"/>
        <color theme="1"/>
        <rFont val="Times New Roman"/>
        <family val="1"/>
      </rPr>
      <t>:</t>
    </r>
    <r>
      <rPr>
        <sz val="11"/>
        <color theme="1"/>
        <rFont val="仿宋"/>
        <family val="3"/>
        <charset val="134"/>
      </rPr>
      <t>散热介质、通道选择、可用的驱动泵分析、系统性能评估方法与液态金属微流控芯片散热协同设计。本综述旨在为液态金属芯片冷却技术的发展提供理论参考与技术指导。</t>
    </r>
    <phoneticPr fontId="4" type="noConversion"/>
  </si>
  <si>
    <r>
      <rPr>
        <sz val="11"/>
        <color rgb="FF000000"/>
        <rFont val="仿宋"/>
        <family val="3"/>
        <charset val="134"/>
      </rPr>
      <t>太阳能界面蒸发器提取纯水</t>
    </r>
    <phoneticPr fontId="4" type="noConversion"/>
  </si>
  <si>
    <r>
      <rPr>
        <sz val="11"/>
        <color theme="1"/>
        <rFont val="仿宋"/>
        <family val="3"/>
        <charset val="134"/>
      </rPr>
      <t>太阳能界面水蒸发技术提供了一种零碳、可持续的解决方案，用于从海水和废水中提取清洁水，为应对全球水危机提供一项有效策略。本研究采用有限元模拟来研究太阳能界面蒸发过程，阐明蒸发过程中热、水和盐之间的相互作用，利用拓扑优化技术优化设计蒸发器内部水道。在本项工作中，基于碳基聚合物材料开发一种具有垂直微孔的圆柱形蒸发器模型，分析孔径和孔间距对蒸发速率影响，同时分析热导率、太阳辐射强度和环境风速对蒸发器性能影响。模拟结果显示，在孔径为</t>
    </r>
    <r>
      <rPr>
        <sz val="11"/>
        <color theme="1"/>
        <rFont val="Times New Roman"/>
        <family val="1"/>
      </rPr>
      <t>20 μm</t>
    </r>
    <r>
      <rPr>
        <sz val="11"/>
        <color theme="1"/>
        <rFont val="仿宋"/>
        <family val="3"/>
        <charset val="134"/>
      </rPr>
      <t>、孔间距为</t>
    </r>
    <r>
      <rPr>
        <sz val="11"/>
        <color theme="1"/>
        <rFont val="Times New Roman"/>
        <family val="1"/>
      </rPr>
      <t>0.55 mm</t>
    </r>
    <r>
      <rPr>
        <sz val="11"/>
        <color theme="1"/>
        <rFont val="仿宋"/>
        <family val="3"/>
        <charset val="134"/>
      </rPr>
      <t>时，蒸发器达到最高蒸发速率为</t>
    </r>
    <r>
      <rPr>
        <sz val="11"/>
        <color theme="1"/>
        <rFont val="Times New Roman"/>
        <family val="1"/>
      </rPr>
      <t>0.91 kg/(m²·h)</t>
    </r>
    <r>
      <rPr>
        <sz val="11"/>
        <color theme="1"/>
        <rFont val="仿宋"/>
        <family val="3"/>
        <charset val="134"/>
      </rPr>
      <t>。研究结果表明，较小孔径显著提高蒸发速率，而较大孔间距则使蒸发速率先升高后降低。进一步优化包括使用直径为</t>
    </r>
    <r>
      <rPr>
        <sz val="11"/>
        <color theme="1"/>
        <rFont val="Times New Roman"/>
        <family val="1"/>
      </rPr>
      <t>20 μm</t>
    </r>
    <r>
      <rPr>
        <sz val="11"/>
        <color theme="1"/>
        <rFont val="仿宋"/>
        <family val="3"/>
        <charset val="134"/>
      </rPr>
      <t>的圆形孔，根据拓扑构型调整孔的横截面形状，材料体积分数为</t>
    </r>
    <r>
      <rPr>
        <sz val="11"/>
        <color theme="1"/>
        <rFont val="Times New Roman"/>
        <family val="1"/>
      </rPr>
      <t>0.5</t>
    </r>
    <r>
      <rPr>
        <sz val="11"/>
        <color theme="1"/>
        <rFont val="仿宋"/>
        <family val="3"/>
        <charset val="134"/>
      </rPr>
      <t>，优化后结构展现出</t>
    </r>
    <r>
      <rPr>
        <sz val="11"/>
        <color theme="1"/>
        <rFont val="Times New Roman"/>
        <family val="1"/>
      </rPr>
      <t>2.91 kg/(m²·h)</t>
    </r>
    <r>
      <rPr>
        <sz val="11"/>
        <color theme="1"/>
        <rFont val="仿宋"/>
        <family val="3"/>
        <charset val="134"/>
      </rPr>
      <t>的蒸发速率，相比未优化设计提高了</t>
    </r>
    <r>
      <rPr>
        <sz val="11"/>
        <color theme="1"/>
        <rFont val="Times New Roman"/>
        <family val="1"/>
      </rPr>
      <t>219.78%</t>
    </r>
    <r>
      <rPr>
        <sz val="11"/>
        <color theme="1"/>
        <rFont val="仿宋"/>
        <family val="3"/>
        <charset val="134"/>
      </rPr>
      <t xml:space="preserve">。这些优化结构和模拟结果为蒸发器设计提供参考。
</t>
    </r>
    <phoneticPr fontId="4" type="noConversion"/>
  </si>
  <si>
    <r>
      <rPr>
        <sz val="11"/>
        <color rgb="FF000000"/>
        <rFont val="仿宋"/>
        <family val="3"/>
        <charset val="134"/>
      </rPr>
      <t>传热</t>
    </r>
    <r>
      <rPr>
        <sz val="11"/>
        <color rgb="FF000000"/>
        <rFont val="Times New Roman"/>
        <family val="1"/>
      </rPr>
      <t xml:space="preserve"> </t>
    </r>
    <r>
      <rPr>
        <sz val="11"/>
        <color rgb="FF000000"/>
        <rFont val="仿宋"/>
        <family val="3"/>
        <charset val="134"/>
      </rPr>
      <t>制冷</t>
    </r>
  </si>
  <si>
    <r>
      <rPr>
        <sz val="11"/>
        <color rgb="FF000000"/>
        <rFont val="仿宋"/>
        <family val="3"/>
        <charset val="134"/>
      </rPr>
      <t>电子设备散热</t>
    </r>
    <r>
      <rPr>
        <sz val="11"/>
        <color rgb="FF000000"/>
        <rFont val="Times New Roman"/>
        <family val="1"/>
      </rPr>
      <t>+</t>
    </r>
    <r>
      <rPr>
        <sz val="11"/>
        <color rgb="FF000000"/>
        <rFont val="仿宋"/>
        <family val="3"/>
        <charset val="134"/>
      </rPr>
      <t>均热板</t>
    </r>
    <r>
      <rPr>
        <sz val="11"/>
        <color rgb="FF000000"/>
        <rFont val="Times New Roman"/>
        <family val="1"/>
      </rPr>
      <t>+</t>
    </r>
    <r>
      <rPr>
        <sz val="11"/>
        <color rgb="FF000000"/>
        <rFont val="仿宋"/>
        <family val="3"/>
        <charset val="134"/>
      </rPr>
      <t>液膜沸腾</t>
    </r>
    <phoneticPr fontId="4" type="noConversion"/>
  </si>
  <si>
    <r>
      <rPr>
        <sz val="11"/>
        <color theme="1"/>
        <rFont val="仿宋"/>
        <family val="3"/>
        <charset val="134"/>
      </rPr>
      <t>随着电子设备功率密度的急剧上升与热源分布不均现象的日益突出，高效散热技术面临着严峻挑战。利用汽液相变传热过程的均热板因具备优异性能和潜在的低成本优势而受到广泛关注。然而，现有依赖毛细液膜蒸发的均热板性能受限于毛细结构的液体输运干涸问题。本文提出了一种采用分级网格毛细结构的大尺寸均热板，基于液膜沸腾模式实现了高效的大功率电子器件冷却性能。该结构采用由泡沫铜与铜粉构成的分区复合柱体，以促进蒸汽扩散输运与两相有序流动。实验研究了填充率与冷却水温度对蒸汽流动及液膜分布的影响。结果表明，热源区</t>
    </r>
    <r>
      <rPr>
        <sz val="11"/>
        <color theme="1"/>
        <rFont val="Times New Roman"/>
        <family val="1"/>
      </rPr>
      <t>X</t>
    </r>
    <r>
      <rPr>
        <sz val="11"/>
        <color theme="1"/>
        <rFont val="仿宋"/>
        <family val="3"/>
        <charset val="134"/>
      </rPr>
      <t>形布置的复合柱可有效强化蒸汽在均热板内的扩散，在热流密度为</t>
    </r>
    <r>
      <rPr>
        <sz val="11"/>
        <color theme="1"/>
        <rFont val="Times New Roman"/>
        <family val="1"/>
      </rPr>
      <t>100 W/cm²</t>
    </r>
    <r>
      <rPr>
        <sz val="11"/>
        <color theme="1"/>
        <rFont val="仿宋"/>
        <family val="3"/>
        <charset val="134"/>
      </rPr>
      <t>、加热面积</t>
    </r>
    <r>
      <rPr>
        <sz val="11"/>
        <color theme="1"/>
        <rFont val="Times New Roman"/>
        <family val="1"/>
      </rPr>
      <t>775 mm²</t>
    </r>
    <r>
      <rPr>
        <sz val="11"/>
        <color theme="1"/>
        <rFont val="仿宋"/>
        <family val="3"/>
        <charset val="134"/>
      </rPr>
      <t>的条件下，热阻低至</t>
    </r>
    <r>
      <rPr>
        <sz val="11"/>
        <color theme="1"/>
        <rFont val="Times New Roman"/>
        <family val="1"/>
      </rPr>
      <t>0.04 °C/W</t>
    </r>
    <r>
      <rPr>
        <sz val="11"/>
        <color theme="1"/>
        <rFont val="仿宋"/>
        <family val="3"/>
        <charset val="134"/>
      </rPr>
      <t>。本研究结果为高性能大尺寸均热板的结构设计提供了理论依据与设计指导。</t>
    </r>
    <phoneticPr fontId="4" type="noConversion"/>
  </si>
  <si>
    <r>
      <rPr>
        <sz val="11"/>
        <color rgb="FF000000"/>
        <rFont val="仿宋"/>
        <family val="3"/>
        <charset val="134"/>
      </rPr>
      <t>太阳能</t>
    </r>
    <phoneticPr fontId="4" type="noConversion"/>
  </si>
  <si>
    <r>
      <t>PV/T</t>
    </r>
    <r>
      <rPr>
        <sz val="11"/>
        <color rgb="FF000000"/>
        <rFont val="仿宋"/>
        <family val="3"/>
        <charset val="134"/>
      </rPr>
      <t>分频系统性能</t>
    </r>
    <r>
      <rPr>
        <sz val="11"/>
        <color rgb="FF000000"/>
        <rFont val="Times New Roman"/>
        <family val="1"/>
      </rPr>
      <t>+</t>
    </r>
    <r>
      <rPr>
        <sz val="11"/>
        <color rgb="FF000000"/>
        <rFont val="仿宋"/>
        <family val="3"/>
        <charset val="134"/>
      </rPr>
      <t>纳米流体</t>
    </r>
    <phoneticPr fontId="4" type="noConversion"/>
  </si>
  <si>
    <r>
      <rPr>
        <sz val="11"/>
        <rFont val="仿宋"/>
        <family val="3"/>
        <charset val="134"/>
      </rPr>
      <t>基于纳米流体</t>
    </r>
    <r>
      <rPr>
        <sz val="11"/>
        <rFont val="Times New Roman"/>
        <family val="1"/>
      </rPr>
      <t>PV/T</t>
    </r>
    <r>
      <rPr>
        <sz val="11"/>
        <rFont val="仿宋"/>
        <family val="3"/>
        <charset val="134"/>
      </rPr>
      <t>分频系统的性能很大程度取决于所选纳米流体的特性。在本研究中，通过溶胶</t>
    </r>
    <r>
      <rPr>
        <sz val="11"/>
        <rFont val="Times New Roman"/>
        <family val="1"/>
      </rPr>
      <t>-</t>
    </r>
    <r>
      <rPr>
        <sz val="11"/>
        <rFont val="仿宋"/>
        <family val="3"/>
        <charset val="134"/>
      </rPr>
      <t>凝胶法合成了</t>
    </r>
    <r>
      <rPr>
        <sz val="11"/>
        <rFont val="Times New Roman"/>
        <family val="1"/>
      </rPr>
      <t>Fe3O4@SiO2</t>
    </r>
    <r>
      <rPr>
        <sz val="11"/>
        <rFont val="仿宋"/>
        <family val="3"/>
        <charset val="134"/>
      </rPr>
      <t>纳米流体，并对其光学性质和热稳定性进行了系统评估。光学测试表明，</t>
    </r>
    <r>
      <rPr>
        <sz val="11"/>
        <rFont val="Times New Roman"/>
        <family val="1"/>
      </rPr>
      <t>Fe3O4@SiO2</t>
    </r>
    <r>
      <rPr>
        <sz val="11"/>
        <rFont val="仿宋"/>
        <family val="3"/>
        <charset val="134"/>
      </rPr>
      <t>纳米流体在</t>
    </r>
    <r>
      <rPr>
        <sz val="11"/>
        <rFont val="Times New Roman"/>
        <family val="1"/>
      </rPr>
      <t>650-1075nm</t>
    </r>
    <r>
      <rPr>
        <sz val="11"/>
        <rFont val="仿宋"/>
        <family val="3"/>
        <charset val="134"/>
      </rPr>
      <t>波长范围内具有高透射率，在可见光范围内具有高吸光度。连续加热下的热稳定性测试证实了其作为</t>
    </r>
    <r>
      <rPr>
        <sz val="11"/>
        <rFont val="Times New Roman"/>
        <family val="1"/>
      </rPr>
      <t>PV/T</t>
    </r>
    <r>
      <rPr>
        <sz val="11"/>
        <rFont val="仿宋"/>
        <family val="3"/>
        <charset val="134"/>
      </rPr>
      <t>系统分频器的适用性。此外，进行了室内模拟太阳光照实验，以评估</t>
    </r>
    <r>
      <rPr>
        <sz val="11"/>
        <rFont val="Times New Roman"/>
        <family val="1"/>
      </rPr>
      <t xml:space="preserve"> Fe3O4@SiO2</t>
    </r>
    <r>
      <rPr>
        <sz val="11"/>
        <rFont val="仿宋"/>
        <family val="3"/>
        <charset val="134"/>
      </rPr>
      <t>纳米流体在不同质量浓度和光程厚度下对</t>
    </r>
    <r>
      <rPr>
        <sz val="11"/>
        <rFont val="Times New Roman"/>
        <family val="1"/>
      </rPr>
      <t>PV/T</t>
    </r>
    <r>
      <rPr>
        <sz val="11"/>
        <rFont val="仿宋"/>
        <family val="3"/>
        <charset val="134"/>
      </rPr>
      <t>分频系统性能的影响。结果表明，当光程厚度为</t>
    </r>
    <r>
      <rPr>
        <sz val="11"/>
        <rFont val="Times New Roman"/>
        <family val="1"/>
      </rPr>
      <t xml:space="preserve"> 2CM</t>
    </r>
    <r>
      <rPr>
        <sz val="11"/>
        <rFont val="仿宋"/>
        <family val="3"/>
        <charset val="134"/>
      </rPr>
      <t>，质量浓度为</t>
    </r>
    <r>
      <rPr>
        <sz val="11"/>
        <rFont val="Times New Roman"/>
        <family val="1"/>
      </rPr>
      <t>50×10⁻⁶</t>
    </r>
    <r>
      <rPr>
        <sz val="11"/>
        <rFont val="仿宋"/>
        <family val="3"/>
        <charset val="134"/>
      </rPr>
      <t>时，系统性能最佳，最优评价值（</t>
    </r>
    <r>
      <rPr>
        <sz val="11"/>
        <rFont val="Times New Roman"/>
        <family val="1"/>
      </rPr>
      <t>MF</t>
    </r>
    <r>
      <rPr>
        <sz val="11"/>
        <rFont val="仿宋"/>
        <family val="3"/>
        <charset val="134"/>
      </rPr>
      <t>）达到</t>
    </r>
    <r>
      <rPr>
        <sz val="11"/>
        <rFont val="Times New Roman"/>
        <family val="1"/>
      </rPr>
      <t xml:space="preserve"> 1.802</t>
    </r>
    <r>
      <rPr>
        <sz val="11"/>
        <rFont val="仿宋"/>
        <family val="3"/>
        <charset val="134"/>
      </rPr>
      <t>。随后，进行了流速实验，以评估不同流速下该系统的热效率和</t>
    </r>
    <r>
      <rPr>
        <sz val="11"/>
        <rFont val="Times New Roman"/>
        <family val="1"/>
      </rPr>
      <t>MF</t>
    </r>
    <r>
      <rPr>
        <sz val="11"/>
        <rFont val="仿宋"/>
        <family val="3"/>
        <charset val="134"/>
      </rPr>
      <t>。在流速为</t>
    </r>
    <r>
      <rPr>
        <sz val="11"/>
        <rFont val="Times New Roman"/>
        <family val="1"/>
      </rPr>
      <t>6mL/min</t>
    </r>
    <r>
      <rPr>
        <sz val="11"/>
        <rFont val="仿宋"/>
        <family val="3"/>
        <charset val="134"/>
      </rPr>
      <t>时，热效率达到</t>
    </r>
    <r>
      <rPr>
        <sz val="11"/>
        <rFont val="Times New Roman"/>
        <family val="1"/>
      </rPr>
      <t xml:space="preserve"> 79.4%</t>
    </r>
    <r>
      <rPr>
        <sz val="11"/>
        <rFont val="仿宋"/>
        <family val="3"/>
        <charset val="134"/>
      </rPr>
      <t>，</t>
    </r>
    <r>
      <rPr>
        <sz val="11"/>
        <rFont val="Times New Roman"/>
        <family val="1"/>
      </rPr>
      <t>MF</t>
    </r>
    <r>
      <rPr>
        <sz val="11"/>
        <rFont val="仿宋"/>
        <family val="3"/>
        <charset val="134"/>
      </rPr>
      <t>值提高到</t>
    </r>
    <r>
      <rPr>
        <sz val="11"/>
        <rFont val="Times New Roman"/>
        <family val="1"/>
      </rPr>
      <t>2.34</t>
    </r>
    <r>
      <rPr>
        <sz val="11"/>
        <rFont val="仿宋"/>
        <family val="3"/>
        <charset val="134"/>
      </rPr>
      <t>。此外，</t>
    </r>
    <r>
      <rPr>
        <sz val="11"/>
        <rFont val="Times New Roman"/>
        <family val="1"/>
      </rPr>
      <t xml:space="preserve">Fe3O4@SiO2 </t>
    </r>
    <r>
      <rPr>
        <sz val="11"/>
        <rFont val="仿宋"/>
        <family val="3"/>
        <charset val="134"/>
      </rPr>
      <t>纳米流体分频器显著降低了光伏电池的工作温度。光照一小时后，光伏电池温度降低了</t>
    </r>
    <r>
      <rPr>
        <sz val="11"/>
        <rFont val="Times New Roman"/>
        <family val="1"/>
      </rPr>
      <t>36.43%</t>
    </r>
    <r>
      <rPr>
        <sz val="11"/>
        <rFont val="仿宋"/>
        <family val="3"/>
        <charset val="134"/>
      </rPr>
      <t>，减轻了热致性能退化。这些研究结果为</t>
    </r>
    <r>
      <rPr>
        <sz val="11"/>
        <rFont val="Times New Roman"/>
        <family val="1"/>
      </rPr>
      <t>PV/T</t>
    </r>
    <r>
      <rPr>
        <sz val="11"/>
        <rFont val="仿宋"/>
        <family val="3"/>
        <charset val="134"/>
      </rPr>
      <t>分频系统的优化和实际应用奠定了坚实基础。</t>
    </r>
    <phoneticPr fontId="4" type="noConversion"/>
  </si>
  <si>
    <r>
      <rPr>
        <sz val="11"/>
        <color rgb="FF000000"/>
        <rFont val="仿宋"/>
        <family val="3"/>
        <charset val="134"/>
      </rPr>
      <t>传热</t>
    </r>
    <r>
      <rPr>
        <sz val="11"/>
        <color rgb="FF000000"/>
        <rFont val="Times New Roman"/>
        <family val="1"/>
      </rPr>
      <t xml:space="preserve"> </t>
    </r>
    <r>
      <rPr>
        <sz val="11"/>
        <color rgb="FF000000"/>
        <rFont val="仿宋"/>
        <family val="3"/>
        <charset val="134"/>
      </rPr>
      <t>电池热管理</t>
    </r>
    <phoneticPr fontId="4" type="noConversion"/>
  </si>
  <si>
    <r>
      <rPr>
        <sz val="11"/>
        <color rgb="FF000000"/>
        <rFont val="仿宋"/>
        <family val="3"/>
        <charset val="134"/>
      </rPr>
      <t>锂钴氧化物电池组的热行为</t>
    </r>
  </si>
  <si>
    <r>
      <rPr>
        <sz val="11"/>
        <rFont val="仿宋"/>
        <family val="3"/>
        <charset val="134"/>
      </rPr>
      <t>锂离子电池的安全高效运行依赖于可靠精确的温度控制。本研究采用非传统瞬态热分析技术，结合基于</t>
    </r>
    <r>
      <rPr>
        <sz val="11"/>
        <rFont val="Times New Roman"/>
        <family val="1"/>
      </rPr>
      <t>Bernardi</t>
    </r>
    <r>
      <rPr>
        <sz val="11"/>
        <rFont val="仿宋"/>
        <family val="3"/>
        <charset val="134"/>
      </rPr>
      <t>方程的简化恒定产热公式，探究了</t>
    </r>
    <r>
      <rPr>
        <sz val="11"/>
        <rFont val="Times New Roman"/>
        <family val="1"/>
      </rPr>
      <t>48</t>
    </r>
    <r>
      <rPr>
        <sz val="11"/>
        <rFont val="仿宋"/>
        <family val="3"/>
        <charset val="134"/>
      </rPr>
      <t>伏</t>
    </r>
    <r>
      <rPr>
        <sz val="11"/>
        <rFont val="Times New Roman"/>
        <family val="1"/>
      </rPr>
      <t>30</t>
    </r>
    <r>
      <rPr>
        <sz val="11"/>
        <rFont val="仿宋"/>
        <family val="3"/>
        <charset val="134"/>
      </rPr>
      <t>安时锂钴氧化物电池组的热行为。通过模拟电池组内部温度分布与散热特性，评估了不同放电速率及传热系数对热性能的影响。通过敏感性分析，研究了自然空气对流的传热系数（</t>
    </r>
    <r>
      <rPr>
        <sz val="11"/>
        <rFont val="Times New Roman"/>
        <family val="1"/>
      </rPr>
      <t>5 W/(m²·K)</t>
    </r>
    <r>
      <rPr>
        <sz val="11"/>
        <rFont val="仿宋"/>
        <family val="3"/>
        <charset val="134"/>
      </rPr>
      <t>）、强制空气对流的传热系数（</t>
    </r>
    <r>
      <rPr>
        <sz val="11"/>
        <rFont val="Times New Roman"/>
        <family val="1"/>
      </rPr>
      <t>10 W/(m²·K)</t>
    </r>
    <r>
      <rPr>
        <sz val="11"/>
        <rFont val="仿宋"/>
        <family val="3"/>
        <charset val="134"/>
      </rPr>
      <t>）以及</t>
    </r>
    <r>
      <rPr>
        <sz val="11"/>
        <rFont val="Times New Roman"/>
        <family val="1"/>
      </rPr>
      <t>0.5C</t>
    </r>
    <r>
      <rPr>
        <sz val="11"/>
        <rFont val="仿宋"/>
        <family val="3"/>
        <charset val="134"/>
      </rPr>
      <t>、</t>
    </r>
    <r>
      <rPr>
        <sz val="11"/>
        <rFont val="Times New Roman"/>
        <family val="1"/>
      </rPr>
      <t>1C</t>
    </r>
    <r>
      <rPr>
        <sz val="11"/>
        <rFont val="仿宋"/>
        <family val="3"/>
        <charset val="134"/>
      </rPr>
      <t>、</t>
    </r>
    <r>
      <rPr>
        <sz val="11"/>
        <rFont val="Times New Roman"/>
        <family val="1"/>
      </rPr>
      <t>1.5C</t>
    </r>
    <r>
      <rPr>
        <sz val="11"/>
        <rFont val="仿宋"/>
        <family val="3"/>
        <charset val="134"/>
      </rPr>
      <t>和</t>
    </r>
    <r>
      <rPr>
        <sz val="11"/>
        <rFont val="Times New Roman"/>
        <family val="1"/>
      </rPr>
      <t>2C</t>
    </r>
    <r>
      <rPr>
        <sz val="11"/>
        <rFont val="仿宋"/>
        <family val="3"/>
        <charset val="134"/>
      </rPr>
      <t>的散热速率对热性能的影响。结果表明，强制对流能改善温度分布，并在</t>
    </r>
    <r>
      <rPr>
        <sz val="11"/>
        <rFont val="Times New Roman"/>
        <family val="1"/>
      </rPr>
      <t>0.5C</t>
    </r>
    <r>
      <rPr>
        <sz val="11"/>
        <rFont val="仿宋"/>
        <family val="3"/>
        <charset val="134"/>
      </rPr>
      <t xml:space="preserve">的散热速率下显著提升散热效果。然而，研究还揭示了先进的热管理技术尤为重要。即使在强制空气对流的情况下，也难以在较高放电速率下维持温度在最佳范围内，这凸显了优化冷却条件以确保热稳定性并避免热点的必要性。这些发现进一步阐明了放电速率与冷却条件对锂离子电池组热行为的相对影响，并提供了深入的分析见解。
</t>
    </r>
    <phoneticPr fontId="4" type="noConversion"/>
  </si>
  <si>
    <r>
      <rPr>
        <sz val="11"/>
        <color rgb="FF000000"/>
        <rFont val="仿宋"/>
        <family val="3"/>
        <charset val="134"/>
      </rPr>
      <t>燃料电池</t>
    </r>
  </si>
  <si>
    <r>
      <rPr>
        <sz val="11"/>
        <color rgb="FF000000"/>
        <rFont val="仿宋"/>
        <family val="3"/>
        <charset val="134"/>
      </rPr>
      <t>质子交换膜燃料电池阳极漩涡式液泵的设计与流动分析</t>
    </r>
    <phoneticPr fontId="4" type="noConversion"/>
  </si>
  <si>
    <r>
      <rPr>
        <sz val="11"/>
        <color theme="1"/>
        <rFont val="仿宋"/>
        <family val="3"/>
        <charset val="134"/>
      </rPr>
      <t>基于流动分解，建立了旋涡式氢泵的动量矩方程、流动方程和能量方程的积分形式。其中，叶轮流道的入口流量被表示为其出口流动状态与侧流道中作用力的函数。基于该流动模型，发展了一个新的设计流程。通过该流程可根据所需的压升和流量确定通流部件的主要几何参数。作为设计流程内容完善的必要组成部分，针对叶片角和叶片数开展了参数化研究。基于流动模型，分析了不同流量、转速、叶片角和叶片数下的流场模拟结果。探讨了效率和压升随上述参数变化的原因，同时总结了有利于性能提升的叶片角和叶片数的取值范围。</t>
    </r>
  </si>
  <si>
    <r>
      <rPr>
        <sz val="11"/>
        <color rgb="FF000000"/>
        <rFont val="仿宋"/>
        <family val="3"/>
        <charset val="134"/>
      </rPr>
      <t>质子交换膜燃料电池的全局优化设计</t>
    </r>
    <phoneticPr fontId="4" type="noConversion"/>
  </si>
  <si>
    <r>
      <rPr>
        <sz val="11"/>
        <color theme="1"/>
        <rFont val="仿宋"/>
        <family val="3"/>
        <charset val="134"/>
      </rPr>
      <t>质子交换膜燃料电池的全局优化是提高性能和延长寿命的关键步骤。响应面优化方法能够在有限的数据条件下得到较高精度的预测结果。本研究建立了二维结块模型并结合响应面方法，针对非对称质子交换膜燃料电池开展结构参数与操作参数的数值模拟研究，深入解析参数间的交互作用机制，探索以功率密度最大化为目标的最优解。最终构建了平均相对误差低于</t>
    </r>
    <r>
      <rPr>
        <sz val="11"/>
        <color theme="1"/>
        <rFont val="Times New Roman"/>
        <family val="1"/>
      </rPr>
      <t>3%</t>
    </r>
    <r>
      <rPr>
        <sz val="11"/>
        <color theme="1"/>
        <rFont val="仿宋"/>
        <family val="3"/>
        <charset val="134"/>
      </rPr>
      <t>的结构参数和操作参数优化模型。优化后功率密度提升</t>
    </r>
    <r>
      <rPr>
        <sz val="11"/>
        <color theme="1"/>
        <rFont val="Times New Roman"/>
        <family val="1"/>
      </rPr>
      <t>57.4%</t>
    </r>
    <r>
      <rPr>
        <sz val="11"/>
        <color theme="1"/>
        <rFont val="仿宋"/>
        <family val="3"/>
        <charset val="134"/>
      </rPr>
      <t>，其中入口压力被确定为最关键的影响因素。非对称设计能有效强化多孔介质区域的气体传输特性。在结构参数中，阴极厚度具有更显著的影响权重；在操作参数中，压力对电池性能的影响最为突出。最佳温度区间为</t>
    </r>
    <r>
      <rPr>
        <sz val="11"/>
        <color theme="1"/>
        <rFont val="Times New Roman"/>
        <family val="1"/>
      </rPr>
      <t>333K-343K</t>
    </r>
    <r>
      <rPr>
        <sz val="11"/>
        <color theme="1"/>
        <rFont val="仿宋"/>
        <family val="3"/>
        <charset val="134"/>
      </rPr>
      <t>，其表现出明显的边际效应。提升相对湿度可提升功率密度，其中阴极湿度的敏感性更高。合理设计非对称参数能够提升燃料电池的水热管理，进而提升能效。</t>
    </r>
    <phoneticPr fontId="4" type="noConversion"/>
  </si>
  <si>
    <r>
      <rPr>
        <sz val="11"/>
        <color rgb="FF000000"/>
        <rFont val="仿宋"/>
        <family val="3"/>
        <charset val="134"/>
      </rPr>
      <t>燃烧</t>
    </r>
    <r>
      <rPr>
        <sz val="11"/>
        <color rgb="FF000000"/>
        <rFont val="Times New Roman"/>
        <family val="1"/>
      </rPr>
      <t xml:space="preserve"> </t>
    </r>
    <r>
      <rPr>
        <sz val="11"/>
        <color rgb="FF000000"/>
        <rFont val="仿宋"/>
        <family val="3"/>
        <charset val="134"/>
      </rPr>
      <t>发动机</t>
    </r>
  </si>
  <si>
    <r>
      <rPr>
        <sz val="11"/>
        <color rgb="FF000000"/>
        <rFont val="仿宋"/>
        <family val="3"/>
        <charset val="134"/>
      </rPr>
      <t>发动机</t>
    </r>
    <r>
      <rPr>
        <sz val="11"/>
        <color rgb="FF000000"/>
        <rFont val="Times New Roman"/>
        <family val="1"/>
      </rPr>
      <t>+</t>
    </r>
    <r>
      <rPr>
        <sz val="11"/>
        <color rgb="FF000000"/>
        <rFont val="仿宋"/>
        <family val="3"/>
        <charset val="134"/>
      </rPr>
      <t>甲醇</t>
    </r>
    <r>
      <rPr>
        <sz val="11"/>
        <color rgb="FF000000"/>
        <rFont val="Times New Roman"/>
        <family val="1"/>
      </rPr>
      <t>/</t>
    </r>
    <r>
      <rPr>
        <sz val="11"/>
        <color rgb="FF000000"/>
        <rFont val="仿宋"/>
        <family val="3"/>
        <charset val="134"/>
      </rPr>
      <t>正庚烷双燃料预混气的自燃</t>
    </r>
    <phoneticPr fontId="4" type="noConversion"/>
  </si>
  <si>
    <r>
      <rPr>
        <sz val="11"/>
        <color theme="1"/>
        <rFont val="仿宋"/>
        <family val="3"/>
        <charset val="134"/>
      </rPr>
      <t>探究了发动机工况下甲醇</t>
    </r>
    <r>
      <rPr>
        <sz val="11"/>
        <color theme="1"/>
        <rFont val="Times New Roman"/>
        <family val="1"/>
      </rPr>
      <t>/</t>
    </r>
    <r>
      <rPr>
        <sz val="11"/>
        <color theme="1"/>
        <rFont val="仿宋"/>
        <family val="3"/>
        <charset val="134"/>
      </rPr>
      <t>正庚烷双燃料预混气的自燃过程，以及初始温度、入口速度和甲醇替代率（</t>
    </r>
    <r>
      <rPr>
        <sz val="11"/>
        <color theme="1"/>
        <rFont val="Times New Roman"/>
        <family val="1"/>
      </rPr>
      <t>MSR</t>
    </r>
    <r>
      <rPr>
        <sz val="11"/>
        <color theme="1"/>
        <rFont val="仿宋"/>
        <family val="3"/>
        <charset val="134"/>
      </rPr>
      <t>）对双混合气低温燃烧（</t>
    </r>
    <r>
      <rPr>
        <sz val="11"/>
        <color theme="1"/>
        <rFont val="Times New Roman"/>
        <family val="1"/>
      </rPr>
      <t>LTC</t>
    </r>
    <r>
      <rPr>
        <sz val="11"/>
        <color theme="1"/>
        <rFont val="仿宋"/>
        <family val="3"/>
        <charset val="134"/>
      </rPr>
      <t>）与高温燃烧（</t>
    </r>
    <r>
      <rPr>
        <sz val="11"/>
        <color theme="1"/>
        <rFont val="Times New Roman"/>
        <family val="1"/>
      </rPr>
      <t>HTC</t>
    </r>
    <r>
      <rPr>
        <sz val="11"/>
        <color theme="1"/>
        <rFont val="仿宋"/>
        <family val="3"/>
        <charset val="134"/>
      </rPr>
      <t>）的影响规律。研究表明：</t>
    </r>
    <r>
      <rPr>
        <sz val="11"/>
        <color theme="1"/>
        <rFont val="Times New Roman"/>
        <family val="1"/>
      </rPr>
      <t>LTC</t>
    </r>
    <r>
      <rPr>
        <sz val="11"/>
        <color theme="1"/>
        <rFont val="仿宋"/>
        <family val="3"/>
        <charset val="134"/>
      </rPr>
      <t>首先出现在靠近入口的区域，而</t>
    </r>
    <r>
      <rPr>
        <sz val="11"/>
        <color theme="1"/>
        <rFont val="Times New Roman"/>
        <family val="1"/>
      </rPr>
      <t>HTC</t>
    </r>
    <r>
      <rPr>
        <sz val="11"/>
        <color theme="1"/>
        <rFont val="仿宋"/>
        <family val="3"/>
        <charset val="134"/>
      </rPr>
      <t>则以传播的火焰锋面形式出现在低温燃烧后。当</t>
    </r>
    <r>
      <rPr>
        <sz val="11"/>
        <color theme="1"/>
        <rFont val="Times New Roman"/>
        <family val="1"/>
      </rPr>
      <t>MSR</t>
    </r>
    <r>
      <rPr>
        <sz val="11"/>
        <color theme="1"/>
        <rFont val="仿宋"/>
        <family val="3"/>
        <charset val="134"/>
      </rPr>
      <t>达到</t>
    </r>
    <r>
      <rPr>
        <sz val="11"/>
        <color theme="1"/>
        <rFont val="Times New Roman"/>
        <family val="1"/>
      </rPr>
      <t>54%</t>
    </r>
    <r>
      <rPr>
        <sz val="11"/>
        <color theme="1"/>
        <rFont val="仿宋"/>
        <family val="3"/>
        <charset val="134"/>
      </rPr>
      <t>时，由于正庚烷浓度降低导致低温燃烧减弱，混合气的负温度系数（</t>
    </r>
    <r>
      <rPr>
        <sz val="11"/>
        <color theme="1"/>
        <rFont val="Times New Roman"/>
        <family val="1"/>
      </rPr>
      <t>NTC</t>
    </r>
    <r>
      <rPr>
        <sz val="11"/>
        <color theme="1"/>
        <rFont val="仿宋"/>
        <family val="3"/>
        <charset val="134"/>
      </rPr>
      <t>）特性显著弱化。双燃料混合气的点火延迟时间（</t>
    </r>
    <r>
      <rPr>
        <sz val="11"/>
        <color theme="1"/>
        <rFont val="Times New Roman"/>
        <family val="1"/>
      </rPr>
      <t>IDT</t>
    </r>
    <r>
      <rPr>
        <sz val="11"/>
        <color theme="1"/>
        <rFont val="仿宋"/>
        <family val="3"/>
        <charset val="134"/>
      </rPr>
      <t>）随</t>
    </r>
    <r>
      <rPr>
        <sz val="11"/>
        <color theme="1"/>
        <rFont val="Times New Roman"/>
        <family val="1"/>
      </rPr>
      <t>MSR</t>
    </r>
    <r>
      <rPr>
        <sz val="11"/>
        <color theme="1"/>
        <rFont val="仿宋"/>
        <family val="3"/>
        <charset val="134"/>
      </rPr>
      <t>增加而延长，这源于甲醇与正庚烷对</t>
    </r>
    <r>
      <rPr>
        <sz val="11"/>
        <color theme="1"/>
        <rFont val="Times New Roman"/>
        <family val="1"/>
      </rPr>
      <t>OH</t>
    </r>
    <r>
      <rPr>
        <sz val="11"/>
        <color theme="1"/>
        <rFont val="仿宋"/>
        <family val="3"/>
        <charset val="134"/>
      </rPr>
      <t>自由基的竞争消耗，抑制了混合气自燃并延缓了正庚烷的二阶段点火。研究进一步通过定义点火达姆克勒数（</t>
    </r>
    <r>
      <rPr>
        <sz val="11"/>
        <color theme="1"/>
        <rFont val="Times New Roman"/>
        <family val="1"/>
      </rPr>
      <t>Da</t>
    </r>
    <r>
      <rPr>
        <sz val="11"/>
        <color theme="1"/>
        <rFont val="仿宋"/>
        <family val="3"/>
        <charset val="134"/>
      </rPr>
      <t>，即停留时间与点火延迟时间的比值）揭示了混合气的稳定机制：不同入口速度和</t>
    </r>
    <r>
      <rPr>
        <sz val="11"/>
        <color theme="1"/>
        <rFont val="Times New Roman"/>
        <family val="1"/>
      </rPr>
      <t>MSR</t>
    </r>
    <r>
      <rPr>
        <sz val="11"/>
        <color theme="1"/>
        <rFont val="仿宋"/>
        <family val="3"/>
        <charset val="134"/>
      </rPr>
      <t>工况下，低温燃烧对应的</t>
    </r>
    <r>
      <rPr>
        <sz val="11"/>
        <color theme="1"/>
        <rFont val="Times New Roman"/>
        <family val="1"/>
      </rPr>
      <t>Da</t>
    </r>
    <r>
      <rPr>
        <sz val="11"/>
        <color theme="1"/>
        <rFont val="仿宋"/>
        <family val="3"/>
        <charset val="134"/>
      </rPr>
      <t>值均小于</t>
    </r>
    <r>
      <rPr>
        <sz val="11"/>
        <color theme="1"/>
        <rFont val="Times New Roman"/>
        <family val="1"/>
      </rPr>
      <t>1</t>
    </r>
    <r>
      <rPr>
        <sz val="11"/>
        <color theme="1"/>
        <rFont val="仿宋"/>
        <family val="3"/>
        <charset val="134"/>
      </rPr>
      <t>，表明扩散过程主导其燃烧；而高温燃烧具有更大的</t>
    </r>
    <r>
      <rPr>
        <sz val="11"/>
        <color theme="1"/>
        <rFont val="Times New Roman"/>
        <family val="1"/>
      </rPr>
      <t>Da</t>
    </r>
    <r>
      <rPr>
        <sz val="11"/>
        <color theme="1"/>
        <rFont val="仿宋"/>
        <family val="3"/>
        <charset val="134"/>
      </rPr>
      <t>值，说明此时自燃机制主导氧化反应过程</t>
    </r>
    <phoneticPr fontId="4" type="noConversion"/>
  </si>
  <si>
    <r>
      <rPr>
        <sz val="11"/>
        <color rgb="FF000000"/>
        <rFont val="仿宋"/>
        <family val="3"/>
        <charset val="134"/>
      </rPr>
      <t>燃烧驱动温差发电机（</t>
    </r>
    <r>
      <rPr>
        <sz val="11"/>
        <color rgb="FF000000"/>
        <rFont val="Times New Roman"/>
        <family val="1"/>
      </rPr>
      <t>CPTEG</t>
    </r>
    <r>
      <rPr>
        <sz val="11"/>
        <color rgb="FF000000"/>
        <rFont val="仿宋"/>
        <family val="3"/>
        <charset val="134"/>
      </rPr>
      <t>）</t>
    </r>
    <r>
      <rPr>
        <sz val="11"/>
        <color rgb="FF000000"/>
        <rFont val="Times New Roman"/>
        <family val="1"/>
      </rPr>
      <t>+</t>
    </r>
    <r>
      <rPr>
        <sz val="11"/>
        <color rgb="FF000000"/>
        <rFont val="仿宋"/>
        <family val="3"/>
        <charset val="134"/>
      </rPr>
      <t>向燃料中添加氢气</t>
    </r>
    <phoneticPr fontId="4" type="noConversion"/>
  </si>
  <si>
    <r>
      <rPr>
        <sz val="11"/>
        <color theme="1"/>
        <rFont val="仿宋"/>
        <family val="3"/>
        <charset val="134"/>
      </rPr>
      <t>极端天气和自然灾害长期困扰着人们，确保在紧急情况下提供电力来源是一个亟待解决的问题。燃烧驱动温差发电机（</t>
    </r>
    <r>
      <rPr>
        <sz val="11"/>
        <color theme="1"/>
        <rFont val="Times New Roman"/>
        <family val="1"/>
      </rPr>
      <t>CPTEG</t>
    </r>
    <r>
      <rPr>
        <sz val="11"/>
        <color theme="1"/>
        <rFont val="仿宋"/>
        <family val="3"/>
        <charset val="134"/>
      </rPr>
      <t>）是解决离网地区和紧急情况下电力供应问题的有前景的解决方案。在</t>
    </r>
    <r>
      <rPr>
        <sz val="11"/>
        <color theme="1"/>
        <rFont val="Times New Roman"/>
        <family val="1"/>
      </rPr>
      <t>“</t>
    </r>
    <r>
      <rPr>
        <sz val="11"/>
        <color theme="1"/>
        <rFont val="仿宋"/>
        <family val="3"/>
        <charset val="134"/>
      </rPr>
      <t>碳达峰</t>
    </r>
    <r>
      <rPr>
        <sz val="11"/>
        <color theme="1"/>
        <rFont val="Times New Roman"/>
        <family val="1"/>
      </rPr>
      <t>”</t>
    </r>
    <r>
      <rPr>
        <sz val="11"/>
        <color theme="1"/>
        <rFont val="仿宋"/>
        <family val="3"/>
        <charset val="134"/>
      </rPr>
      <t>和</t>
    </r>
    <r>
      <rPr>
        <sz val="11"/>
        <color theme="1"/>
        <rFont val="Times New Roman"/>
        <family val="1"/>
      </rPr>
      <t>“</t>
    </r>
    <r>
      <rPr>
        <sz val="11"/>
        <color theme="1"/>
        <rFont val="仿宋"/>
        <family val="3"/>
        <charset val="134"/>
      </rPr>
      <t>碳中和</t>
    </r>
    <r>
      <rPr>
        <sz val="11"/>
        <color theme="1"/>
        <rFont val="Times New Roman"/>
        <family val="1"/>
      </rPr>
      <t>”</t>
    </r>
    <r>
      <rPr>
        <sz val="11"/>
        <color theme="1"/>
        <rFont val="仿宋"/>
        <family val="3"/>
        <charset val="134"/>
      </rPr>
      <t>的背景下，向燃料中添加氢气是减少二氧化碳排放的有效途径之一。本研究探讨了使用丙烷</t>
    </r>
    <r>
      <rPr>
        <sz val="11"/>
        <color theme="1"/>
        <rFont val="Times New Roman"/>
        <family val="1"/>
      </rPr>
      <t>-</t>
    </r>
    <r>
      <rPr>
        <sz val="11"/>
        <color theme="1"/>
        <rFont val="仿宋"/>
        <family val="3"/>
        <charset val="134"/>
      </rPr>
      <t>氢气混合燃料驱动</t>
    </r>
    <r>
      <rPr>
        <sz val="11"/>
        <color theme="1"/>
        <rFont val="Times New Roman"/>
        <family val="1"/>
      </rPr>
      <t>CPTEG</t>
    </r>
    <r>
      <rPr>
        <sz val="11"/>
        <color theme="1"/>
        <rFont val="仿宋"/>
        <family val="3"/>
        <charset val="134"/>
      </rPr>
      <t>的可行性，填补了千瓦级输入功率下独立掺氢</t>
    </r>
    <r>
      <rPr>
        <sz val="11"/>
        <color theme="1"/>
        <rFont val="Times New Roman"/>
        <family val="1"/>
      </rPr>
      <t>CPTEG</t>
    </r>
    <r>
      <rPr>
        <sz val="11"/>
        <color theme="1"/>
        <rFont val="仿宋"/>
        <family val="3"/>
        <charset val="134"/>
      </rPr>
      <t>的研究空白。研究了不同氢气比例（</t>
    </r>
    <r>
      <rPr>
        <sz val="11"/>
        <color theme="1"/>
        <rFont val="Times New Roman"/>
        <family val="1"/>
      </rPr>
      <t>0%-50%</t>
    </r>
    <r>
      <rPr>
        <sz val="11"/>
        <color theme="1"/>
        <rFont val="仿宋"/>
        <family val="3"/>
        <charset val="134"/>
      </rPr>
      <t>）下的燃烧特性和</t>
    </r>
    <r>
      <rPr>
        <sz val="11"/>
        <color theme="1"/>
        <rFont val="Times New Roman"/>
        <family val="1"/>
      </rPr>
      <t>CPTEG</t>
    </r>
    <r>
      <rPr>
        <sz val="11"/>
        <color theme="1"/>
        <rFont val="仿宋"/>
        <family val="3"/>
        <charset val="134"/>
      </rPr>
      <t>性能，包括燃烧温度、热端</t>
    </r>
    <r>
      <rPr>
        <sz val="11"/>
        <color theme="1"/>
        <rFont val="Times New Roman"/>
        <family val="1"/>
      </rPr>
      <t>/</t>
    </r>
    <r>
      <rPr>
        <sz val="11"/>
        <color theme="1"/>
        <rFont val="仿宋"/>
        <family val="3"/>
        <charset val="134"/>
      </rPr>
      <t>冷端温度、发电功率、热电效率、系统效率和系统有效性。实验结果表明，当输入功率为</t>
    </r>
    <r>
      <rPr>
        <sz val="11"/>
        <color theme="1"/>
        <rFont val="Times New Roman"/>
        <family val="1"/>
      </rPr>
      <t>800 W</t>
    </r>
    <r>
      <rPr>
        <sz val="11"/>
        <color theme="1"/>
        <rFont val="仿宋"/>
        <family val="3"/>
        <charset val="134"/>
      </rPr>
      <t>且掺氢比例小于</t>
    </r>
    <r>
      <rPr>
        <sz val="11"/>
        <color theme="1"/>
        <rFont val="Times New Roman"/>
        <family val="1"/>
      </rPr>
      <t>45%</t>
    </r>
    <r>
      <rPr>
        <sz val="11"/>
        <color theme="1"/>
        <rFont val="仿宋"/>
        <family val="3"/>
        <charset val="134"/>
      </rPr>
      <t>时，燃烧稳定且形成蓝色火焰；当掺氢比例超过</t>
    </r>
    <r>
      <rPr>
        <sz val="11"/>
        <color theme="1"/>
        <rFont val="Times New Roman"/>
        <family val="1"/>
      </rPr>
      <t>45%</t>
    </r>
    <r>
      <rPr>
        <sz val="11"/>
        <color theme="1"/>
        <rFont val="仿宋"/>
        <family val="3"/>
        <charset val="134"/>
      </rPr>
      <t>时，燃烧变得不稳定，检测到明亮的黄色火焰。掺氢对</t>
    </r>
    <r>
      <rPr>
        <sz val="11"/>
        <color theme="1"/>
        <rFont val="Times New Roman"/>
        <family val="1"/>
      </rPr>
      <t>CPTEG</t>
    </r>
    <r>
      <rPr>
        <sz val="11"/>
        <color theme="1"/>
        <rFont val="仿宋"/>
        <family val="3"/>
        <charset val="134"/>
      </rPr>
      <t>性能产生了显著影响。与输入功率为</t>
    </r>
    <r>
      <rPr>
        <sz val="11"/>
        <color theme="1"/>
        <rFont val="Times New Roman"/>
        <family val="1"/>
      </rPr>
      <t>800 W</t>
    </r>
    <r>
      <rPr>
        <sz val="11"/>
        <color theme="1"/>
        <rFont val="仿宋"/>
        <family val="3"/>
        <charset val="134"/>
      </rPr>
      <t>时燃烧纯丙烷产生的发电功率相比，掺氢比例为</t>
    </r>
    <r>
      <rPr>
        <sz val="11"/>
        <color theme="1"/>
        <rFont val="Times New Roman"/>
        <family val="1"/>
      </rPr>
      <t>45%</t>
    </r>
    <r>
      <rPr>
        <sz val="11"/>
        <color theme="1"/>
        <rFont val="仿宋"/>
        <family val="3"/>
        <charset val="134"/>
      </rPr>
      <t>时的发电功率降低了</t>
    </r>
    <r>
      <rPr>
        <sz val="11"/>
        <color theme="1"/>
        <rFont val="Times New Roman"/>
        <family val="1"/>
      </rPr>
      <t>13.0%</t>
    </r>
    <r>
      <rPr>
        <sz val="11"/>
        <color theme="1"/>
        <rFont val="仿宋"/>
        <family val="3"/>
        <charset val="134"/>
      </rPr>
      <t>。掺氢影响了</t>
    </r>
    <r>
      <rPr>
        <sz val="11"/>
        <color theme="1"/>
        <rFont val="Times New Roman"/>
        <family val="1"/>
      </rPr>
      <t>CPTEG</t>
    </r>
    <r>
      <rPr>
        <sz val="11"/>
        <color theme="1"/>
        <rFont val="仿宋"/>
        <family val="3"/>
        <charset val="134"/>
      </rPr>
      <t>的燃烧特性，燃烧稳定性得到了改善，这归因于变异系数的降低。研究发现，掺氢比例为</t>
    </r>
    <r>
      <rPr>
        <sz val="11"/>
        <color theme="1"/>
        <rFont val="Times New Roman"/>
        <family val="1"/>
      </rPr>
      <t>45%</t>
    </r>
    <r>
      <rPr>
        <sz val="11"/>
        <color theme="1"/>
        <rFont val="仿宋"/>
        <family val="3"/>
        <charset val="134"/>
      </rPr>
      <t>时，火焰温度的标准差和变异系数均大幅下降了</t>
    </r>
    <r>
      <rPr>
        <sz val="11"/>
        <color theme="1"/>
        <rFont val="Times New Roman"/>
        <family val="1"/>
      </rPr>
      <t>66.8%</t>
    </r>
    <r>
      <rPr>
        <sz val="11"/>
        <color theme="1"/>
        <rFont val="仿宋"/>
        <family val="3"/>
        <charset val="134"/>
      </rPr>
      <t>。此外，掺氢影响了</t>
    </r>
    <r>
      <rPr>
        <sz val="11"/>
        <color theme="1"/>
        <rFont val="Times New Roman"/>
        <family val="1"/>
      </rPr>
      <t>CPTEG</t>
    </r>
    <r>
      <rPr>
        <sz val="11"/>
        <color theme="1"/>
        <rFont val="仿宋"/>
        <family val="3"/>
        <charset val="134"/>
      </rPr>
      <t>废气中的二氧化碳，在掺氢比例为</t>
    </r>
    <r>
      <rPr>
        <sz val="11"/>
        <color theme="1"/>
        <rFont val="Times New Roman"/>
        <family val="1"/>
      </rPr>
      <t>45%</t>
    </r>
    <r>
      <rPr>
        <sz val="11"/>
        <color theme="1"/>
        <rFont val="仿宋"/>
        <family val="3"/>
        <charset val="134"/>
      </rPr>
      <t>时，</t>
    </r>
    <r>
      <rPr>
        <sz val="11"/>
        <color theme="1"/>
        <rFont val="Times New Roman"/>
        <family val="1"/>
      </rPr>
      <t>CO2</t>
    </r>
    <r>
      <rPr>
        <sz val="11"/>
        <color theme="1"/>
        <rFont val="仿宋"/>
        <family val="3"/>
        <charset val="134"/>
      </rPr>
      <t>浓度降低了</t>
    </r>
    <r>
      <rPr>
        <sz val="11"/>
        <color theme="1"/>
        <rFont val="Times New Roman"/>
        <family val="1"/>
      </rPr>
      <t>11.5%</t>
    </r>
    <r>
      <rPr>
        <sz val="11"/>
        <color theme="1"/>
        <rFont val="仿宋"/>
        <family val="3"/>
        <charset val="134"/>
      </rPr>
      <t>。此外，所开发的</t>
    </r>
    <r>
      <rPr>
        <sz val="11"/>
        <color theme="1"/>
        <rFont val="Times New Roman"/>
        <family val="1"/>
      </rPr>
      <t>CPTEG</t>
    </r>
    <r>
      <rPr>
        <sz val="11"/>
        <color theme="1"/>
        <rFont val="仿宋"/>
        <family val="3"/>
        <charset val="134"/>
      </rPr>
      <t>的总发电功率和热电效率分别为</t>
    </r>
    <r>
      <rPr>
        <sz val="11"/>
        <color theme="1"/>
        <rFont val="Times New Roman"/>
        <family val="1"/>
      </rPr>
      <t>32.4 W</t>
    </r>
    <r>
      <rPr>
        <sz val="11"/>
        <color theme="1"/>
        <rFont val="仿宋"/>
        <family val="3"/>
        <charset val="134"/>
      </rPr>
      <t>和</t>
    </r>
    <r>
      <rPr>
        <sz val="11"/>
        <color theme="1"/>
        <rFont val="Times New Roman"/>
        <family val="1"/>
      </rPr>
      <t>3.24%</t>
    </r>
    <r>
      <rPr>
        <sz val="11"/>
        <color theme="1"/>
        <rFont val="仿宋"/>
        <family val="3"/>
        <charset val="134"/>
      </rPr>
      <t>。</t>
    </r>
    <phoneticPr fontId="4" type="noConversion"/>
  </si>
  <si>
    <r>
      <rPr>
        <sz val="11"/>
        <color rgb="FF000000"/>
        <rFont val="仿宋"/>
        <family val="3"/>
        <charset val="134"/>
      </rPr>
      <t>预混稳定滞止火焰中碳烟生成转捩点</t>
    </r>
  </si>
  <si>
    <r>
      <rPr>
        <sz val="11"/>
        <color theme="1"/>
        <rFont val="仿宋"/>
        <family val="3"/>
        <charset val="134"/>
      </rPr>
      <t>本文提出了一种新的光学方法，用于确定预混稳定滞止火焰中碳烟生成转捩点，并应用该方法研究了不同高度滞止板对碳烟生成转捩点的影响。该方法通过处理火焰图像相关区域的像素值来量化碳烟的生成。在一系列从无碳烟火焰到富碳烟火焰的连续工况下，通过量化后的碳烟生成量来确定碳烟生成转捩点。结果表明，这种方法能有效捕捉碳烟生成转捩点。对不同</t>
    </r>
    <r>
      <rPr>
        <sz val="11"/>
        <color theme="1"/>
        <rFont val="Times New Roman"/>
        <family val="1"/>
      </rPr>
      <t xml:space="preserve"> HAB </t>
    </r>
    <r>
      <rPr>
        <sz val="11"/>
        <color theme="1"/>
        <rFont val="仿宋"/>
        <family val="3"/>
        <charset val="134"/>
      </rPr>
      <t>下的碳烟生成转捩点进行比较后发现，当</t>
    </r>
    <r>
      <rPr>
        <sz val="11"/>
        <color theme="1"/>
        <rFont val="Times New Roman"/>
        <family val="1"/>
      </rPr>
      <t xml:space="preserve"> HAB </t>
    </r>
    <r>
      <rPr>
        <sz val="11"/>
        <color theme="1"/>
        <rFont val="仿宋"/>
        <family val="3"/>
        <charset val="134"/>
      </rPr>
      <t>小于</t>
    </r>
    <r>
      <rPr>
        <sz val="11"/>
        <color theme="1"/>
        <rFont val="Times New Roman"/>
        <family val="1"/>
      </rPr>
      <t xml:space="preserve"> 10 mm </t>
    </r>
    <r>
      <rPr>
        <sz val="11"/>
        <color theme="1"/>
        <rFont val="仿宋"/>
        <family val="3"/>
        <charset val="134"/>
      </rPr>
      <t>时，滞止板对碳烟生成有抑制作用，碳烟生成转捩点所需的当量比随着</t>
    </r>
    <r>
      <rPr>
        <sz val="11"/>
        <color theme="1"/>
        <rFont val="Times New Roman"/>
        <family val="1"/>
      </rPr>
      <t xml:space="preserve"> HAB </t>
    </r>
    <r>
      <rPr>
        <sz val="11"/>
        <color theme="1"/>
        <rFont val="仿宋"/>
        <family val="3"/>
        <charset val="134"/>
      </rPr>
      <t>的减小而增大。当</t>
    </r>
    <r>
      <rPr>
        <sz val="11"/>
        <color theme="1"/>
        <rFont val="Times New Roman"/>
        <family val="1"/>
      </rPr>
      <t xml:space="preserve"> HAB </t>
    </r>
    <r>
      <rPr>
        <sz val="11"/>
        <color theme="1"/>
        <rFont val="仿宋"/>
        <family val="3"/>
        <charset val="134"/>
      </rPr>
      <t>大于</t>
    </r>
    <r>
      <rPr>
        <sz val="11"/>
        <color theme="1"/>
        <rFont val="Times New Roman"/>
        <family val="1"/>
      </rPr>
      <t xml:space="preserve"> 10 </t>
    </r>
    <r>
      <rPr>
        <sz val="11"/>
        <color theme="1"/>
        <rFont val="仿宋"/>
        <family val="3"/>
        <charset val="134"/>
      </rPr>
      <t>毫米时，滞止板不再影响碳烟生成转捩点。</t>
    </r>
    <phoneticPr fontId="4" type="noConversion"/>
  </si>
  <si>
    <r>
      <rPr>
        <sz val="11"/>
        <color rgb="FF000000"/>
        <rFont val="仿宋"/>
        <family val="3"/>
        <charset val="134"/>
      </rPr>
      <t>集余热利用和碳捕集于一体的新型槽式太阳能辅助燃煤发电系统</t>
    </r>
  </si>
  <si>
    <r>
      <rPr>
        <sz val="11"/>
        <color theme="1"/>
        <rFont val="仿宋"/>
        <family val="3"/>
        <charset val="134"/>
      </rPr>
      <t>燃煤电厂的污染物排放是造成环境问题日益严重的一个重要原因，因此清洁高效利用能源对于减轻环境问题至关重要。本文提出了一种集余热利用和碳捕集于一体的新型槽式太阳能辅助燃煤发电系统。根据能量等级匹配和梯级利用的原则，一部分给水直接驱动碳捕集系统和</t>
    </r>
    <r>
      <rPr>
        <sz val="11"/>
        <color theme="1"/>
        <rFont val="Times New Roman"/>
        <family val="1"/>
      </rPr>
      <t>Kalina</t>
    </r>
    <r>
      <rPr>
        <sz val="11"/>
        <color theme="1"/>
        <rFont val="仿宋"/>
        <family val="3"/>
        <charset val="134"/>
      </rPr>
      <t>循环，然后被太阳能进一步加热。以一个煤电系统作为参考系统（</t>
    </r>
    <r>
      <rPr>
        <sz val="11"/>
        <color theme="1"/>
        <rFont val="Times New Roman"/>
        <family val="1"/>
      </rPr>
      <t>Case 1</t>
    </r>
    <r>
      <rPr>
        <sz val="11"/>
        <color theme="1"/>
        <rFont val="仿宋"/>
        <family val="3"/>
        <charset val="134"/>
      </rPr>
      <t>），将槽式太阳能子系统、</t>
    </r>
    <r>
      <rPr>
        <sz val="11"/>
        <color theme="1"/>
        <rFont val="Times New Roman"/>
        <family val="1"/>
      </rPr>
      <t>Kalina</t>
    </r>
    <r>
      <rPr>
        <sz val="11"/>
        <color theme="1"/>
        <rFont val="仿宋"/>
        <family val="3"/>
        <charset val="134"/>
      </rPr>
      <t>循环子系统、单乙醇胺碳捕集子系统逐步与参考系统整合，形成</t>
    </r>
    <r>
      <rPr>
        <sz val="11"/>
        <color theme="1"/>
        <rFont val="Times New Roman"/>
        <family val="1"/>
      </rPr>
      <t>Case 2 ~ Case 4</t>
    </r>
    <r>
      <rPr>
        <sz val="11"/>
        <color theme="1"/>
        <rFont val="仿宋"/>
        <family val="3"/>
        <charset val="134"/>
      </rPr>
      <t>三个不同的新系统，并对这四个</t>
    </r>
    <r>
      <rPr>
        <sz val="11"/>
        <color theme="1"/>
        <rFont val="Times New Roman"/>
        <family val="1"/>
      </rPr>
      <t>Case</t>
    </r>
    <r>
      <rPr>
        <sz val="11"/>
        <color theme="1"/>
        <rFont val="仿宋"/>
        <family val="3"/>
        <charset val="134"/>
      </rPr>
      <t>进行</t>
    </r>
    <r>
      <rPr>
        <sz val="11"/>
        <color theme="1"/>
        <rFont val="Times New Roman"/>
        <family val="1"/>
      </rPr>
      <t>4E</t>
    </r>
    <r>
      <rPr>
        <sz val="11"/>
        <color theme="1"/>
        <rFont val="仿宋"/>
        <family val="3"/>
        <charset val="134"/>
      </rPr>
      <t>分析。研究结果表明，</t>
    </r>
    <r>
      <rPr>
        <sz val="11"/>
        <color theme="1"/>
        <rFont val="Times New Roman"/>
        <family val="1"/>
      </rPr>
      <t>4</t>
    </r>
    <r>
      <rPr>
        <sz val="11"/>
        <color theme="1"/>
        <rFont val="仿宋"/>
        <family val="3"/>
        <charset val="134"/>
      </rPr>
      <t>种工况在</t>
    </r>
    <r>
      <rPr>
        <sz val="11"/>
        <color theme="1"/>
        <rFont val="Times New Roman"/>
        <family val="1"/>
      </rPr>
      <t>PB</t>
    </r>
    <r>
      <rPr>
        <sz val="11"/>
        <color theme="1"/>
        <rFont val="仿宋"/>
        <family val="3"/>
        <charset val="134"/>
      </rPr>
      <t>工况下的系统热效率分别为</t>
    </r>
    <r>
      <rPr>
        <sz val="11"/>
        <color theme="1"/>
        <rFont val="Times New Roman"/>
        <family val="1"/>
      </rPr>
      <t>44.87%</t>
    </r>
    <r>
      <rPr>
        <sz val="11"/>
        <color theme="1"/>
        <rFont val="仿宋"/>
        <family val="3"/>
        <charset val="134"/>
      </rPr>
      <t>、</t>
    </r>
    <r>
      <rPr>
        <sz val="11"/>
        <color theme="1"/>
        <rFont val="Times New Roman"/>
        <family val="1"/>
      </rPr>
      <t>44.09%</t>
    </r>
    <r>
      <rPr>
        <sz val="11"/>
        <color theme="1"/>
        <rFont val="仿宋"/>
        <family val="3"/>
        <charset val="134"/>
      </rPr>
      <t>、</t>
    </r>
    <r>
      <rPr>
        <sz val="11"/>
        <color theme="1"/>
        <rFont val="Times New Roman"/>
        <family val="1"/>
      </rPr>
      <t>44.14%</t>
    </r>
    <r>
      <rPr>
        <sz val="11"/>
        <color theme="1"/>
        <rFont val="仿宋"/>
        <family val="3"/>
        <charset val="134"/>
      </rPr>
      <t>和</t>
    </r>
    <r>
      <rPr>
        <sz val="11"/>
        <color theme="1"/>
        <rFont val="Times New Roman"/>
        <family val="1"/>
      </rPr>
      <t>43.96%</t>
    </r>
    <r>
      <rPr>
        <sz val="11"/>
        <color theme="1"/>
        <rFont val="仿宋"/>
        <family val="3"/>
        <charset val="134"/>
      </rPr>
      <t>，火用效率分别为</t>
    </r>
    <r>
      <rPr>
        <sz val="11"/>
        <color theme="1"/>
        <rFont val="Times New Roman"/>
        <family val="1"/>
      </rPr>
      <t>44.36%</t>
    </r>
    <r>
      <rPr>
        <sz val="11"/>
        <color theme="1"/>
        <rFont val="仿宋"/>
        <family val="3"/>
        <charset val="134"/>
      </rPr>
      <t>、</t>
    </r>
    <r>
      <rPr>
        <sz val="11"/>
        <color theme="1"/>
        <rFont val="Times New Roman"/>
        <family val="1"/>
      </rPr>
      <t>43.67%</t>
    </r>
    <r>
      <rPr>
        <sz val="11"/>
        <color theme="1"/>
        <rFont val="仿宋"/>
        <family val="3"/>
        <charset val="134"/>
      </rPr>
      <t>、</t>
    </r>
    <r>
      <rPr>
        <sz val="11"/>
        <color theme="1"/>
        <rFont val="Times New Roman"/>
        <family val="1"/>
      </rPr>
      <t>43.69%</t>
    </r>
    <r>
      <rPr>
        <sz val="11"/>
        <color theme="1"/>
        <rFont val="仿宋"/>
        <family val="3"/>
        <charset val="134"/>
      </rPr>
      <t>和</t>
    </r>
    <r>
      <rPr>
        <sz val="11"/>
        <color theme="1"/>
        <rFont val="Times New Roman"/>
        <family val="1"/>
      </rPr>
      <t>43.52%</t>
    </r>
    <r>
      <rPr>
        <sz val="11"/>
        <color theme="1"/>
        <rFont val="仿宋"/>
        <family val="3"/>
        <charset val="134"/>
      </rPr>
      <t>。与</t>
    </r>
    <r>
      <rPr>
        <sz val="11"/>
        <color theme="1"/>
        <rFont val="Times New Roman"/>
        <family val="1"/>
      </rPr>
      <t>Case 1</t>
    </r>
    <r>
      <rPr>
        <sz val="11"/>
        <color theme="1"/>
        <rFont val="仿宋"/>
        <family val="3"/>
        <charset val="134"/>
      </rPr>
      <t>相比，</t>
    </r>
    <r>
      <rPr>
        <sz val="11"/>
        <color theme="1"/>
        <rFont val="Times New Roman"/>
        <family val="1"/>
      </rPr>
      <t>Case 2</t>
    </r>
    <r>
      <rPr>
        <sz val="11"/>
        <color theme="1"/>
        <rFont val="仿宋"/>
        <family val="3"/>
        <charset val="134"/>
      </rPr>
      <t>和</t>
    </r>
    <r>
      <rPr>
        <sz val="11"/>
        <color theme="1"/>
        <rFont val="Times New Roman"/>
        <family val="1"/>
      </rPr>
      <t>Case 4</t>
    </r>
    <r>
      <rPr>
        <sz val="11"/>
        <color theme="1"/>
        <rFont val="仿宋"/>
        <family val="3"/>
        <charset val="134"/>
      </rPr>
      <t>的碳排放量分别降低了</t>
    </r>
    <r>
      <rPr>
        <sz val="11"/>
        <color theme="1"/>
        <rFont val="Times New Roman"/>
        <family val="1"/>
      </rPr>
      <t>11.66g/kWh</t>
    </r>
    <r>
      <rPr>
        <sz val="11"/>
        <color theme="1"/>
        <rFont val="仿宋"/>
        <family val="3"/>
        <charset val="134"/>
      </rPr>
      <t>、</t>
    </r>
    <r>
      <rPr>
        <sz val="11"/>
        <color theme="1"/>
        <rFont val="Times New Roman"/>
        <family val="1"/>
      </rPr>
      <t>12.57 g/kWh</t>
    </r>
    <r>
      <rPr>
        <sz val="11"/>
        <color theme="1"/>
        <rFont val="仿宋"/>
        <family val="3"/>
        <charset val="134"/>
      </rPr>
      <t>和</t>
    </r>
    <r>
      <rPr>
        <sz val="11"/>
        <color theme="1"/>
        <rFont val="Times New Roman"/>
        <family val="1"/>
      </rPr>
      <t>17.79 g/kWh</t>
    </r>
    <r>
      <rPr>
        <sz val="11"/>
        <color theme="1"/>
        <rFont val="仿宋"/>
        <family val="3"/>
        <charset val="134"/>
      </rPr>
      <t>。</t>
    </r>
    <r>
      <rPr>
        <sz val="11"/>
        <color theme="1"/>
        <rFont val="Times New Roman"/>
        <family val="1"/>
      </rPr>
      <t>Case1</t>
    </r>
    <r>
      <rPr>
        <sz val="11"/>
        <color theme="1"/>
        <rFont val="仿宋"/>
        <family val="3"/>
        <charset val="134"/>
      </rPr>
      <t>的</t>
    </r>
    <r>
      <rPr>
        <sz val="11"/>
        <color theme="1"/>
        <rFont val="Times New Roman"/>
        <family val="1"/>
      </rPr>
      <t>LCOE</t>
    </r>
    <r>
      <rPr>
        <sz val="11"/>
        <color theme="1"/>
        <rFont val="仿宋"/>
        <family val="3"/>
        <charset val="134"/>
      </rPr>
      <t>为</t>
    </r>
    <r>
      <rPr>
        <sz val="11"/>
        <color theme="1"/>
        <rFont val="Times New Roman"/>
        <family val="1"/>
      </rPr>
      <t>42.62</t>
    </r>
    <r>
      <rPr>
        <sz val="11"/>
        <color theme="1"/>
        <rFont val="仿宋"/>
        <family val="3"/>
        <charset val="134"/>
      </rPr>
      <t>美元</t>
    </r>
    <r>
      <rPr>
        <sz val="11"/>
        <color theme="1"/>
        <rFont val="Times New Roman"/>
        <family val="1"/>
      </rPr>
      <t>/</t>
    </r>
    <r>
      <rPr>
        <sz val="11"/>
        <color theme="1"/>
        <rFont val="仿宋"/>
        <family val="3"/>
        <charset val="134"/>
      </rPr>
      <t>兆瓦时，</t>
    </r>
    <r>
      <rPr>
        <sz val="11"/>
        <color theme="1"/>
        <rFont val="Times New Roman"/>
        <family val="1"/>
      </rPr>
      <t>Case2</t>
    </r>
    <r>
      <rPr>
        <sz val="11"/>
        <color theme="1"/>
        <rFont val="仿宋"/>
        <family val="3"/>
        <charset val="134"/>
      </rPr>
      <t>至</t>
    </r>
    <r>
      <rPr>
        <sz val="11"/>
        <color theme="1"/>
        <rFont val="Times New Roman"/>
        <family val="1"/>
      </rPr>
      <t>Case3</t>
    </r>
    <r>
      <rPr>
        <sz val="11"/>
        <color theme="1"/>
        <rFont val="仿宋"/>
        <family val="3"/>
        <charset val="134"/>
      </rPr>
      <t>的</t>
    </r>
    <r>
      <rPr>
        <sz val="11"/>
        <color theme="1"/>
        <rFont val="Times New Roman"/>
        <family val="1"/>
      </rPr>
      <t>LCOE</t>
    </r>
    <r>
      <rPr>
        <sz val="11"/>
        <color theme="1"/>
        <rFont val="仿宋"/>
        <family val="3"/>
        <charset val="134"/>
      </rPr>
      <t>分别降至</t>
    </r>
    <r>
      <rPr>
        <sz val="11"/>
        <color theme="1"/>
        <rFont val="Times New Roman"/>
        <family val="1"/>
      </rPr>
      <t>42.15</t>
    </r>
    <r>
      <rPr>
        <sz val="11"/>
        <color theme="1"/>
        <rFont val="仿宋"/>
        <family val="3"/>
        <charset val="134"/>
      </rPr>
      <t>美元</t>
    </r>
    <r>
      <rPr>
        <sz val="11"/>
        <color theme="1"/>
        <rFont val="Times New Roman"/>
        <family val="1"/>
      </rPr>
      <t>/</t>
    </r>
    <r>
      <rPr>
        <sz val="11"/>
        <color theme="1"/>
        <rFont val="仿宋"/>
        <family val="3"/>
        <charset val="134"/>
      </rPr>
      <t>兆瓦时和</t>
    </r>
    <r>
      <rPr>
        <sz val="11"/>
        <color theme="1"/>
        <rFont val="Times New Roman"/>
        <family val="1"/>
      </rPr>
      <t>42.16</t>
    </r>
    <r>
      <rPr>
        <sz val="11"/>
        <color theme="1"/>
        <rFont val="仿宋"/>
        <family val="3"/>
        <charset val="134"/>
      </rPr>
      <t>美元</t>
    </r>
    <r>
      <rPr>
        <sz val="11"/>
        <color theme="1"/>
        <rFont val="Times New Roman"/>
        <family val="1"/>
      </rPr>
      <t>/</t>
    </r>
    <r>
      <rPr>
        <sz val="11"/>
        <color theme="1"/>
        <rFont val="仿宋"/>
        <family val="3"/>
        <charset val="134"/>
      </rPr>
      <t>兆瓦时，</t>
    </r>
    <r>
      <rPr>
        <sz val="11"/>
        <color theme="1"/>
        <rFont val="Times New Roman"/>
        <family val="1"/>
      </rPr>
      <t>Case4</t>
    </r>
    <r>
      <rPr>
        <sz val="11"/>
        <color theme="1"/>
        <rFont val="仿宋"/>
        <family val="3"/>
        <charset val="134"/>
      </rPr>
      <t>的平化成本为</t>
    </r>
    <r>
      <rPr>
        <sz val="11"/>
        <color theme="1"/>
        <rFont val="Times New Roman"/>
        <family val="1"/>
      </rPr>
      <t>42.67</t>
    </r>
    <r>
      <rPr>
        <sz val="11"/>
        <color theme="1"/>
        <rFont val="仿宋"/>
        <family val="3"/>
        <charset val="134"/>
      </rPr>
      <t>美元</t>
    </r>
    <r>
      <rPr>
        <sz val="11"/>
        <color theme="1"/>
        <rFont val="Times New Roman"/>
        <family val="1"/>
      </rPr>
      <t>/</t>
    </r>
    <r>
      <rPr>
        <sz val="11"/>
        <color theme="1"/>
        <rFont val="仿宋"/>
        <family val="3"/>
        <charset val="134"/>
      </rPr>
      <t>兆瓦时。与</t>
    </r>
    <r>
      <rPr>
        <sz val="11"/>
        <color theme="1"/>
        <rFont val="Times New Roman"/>
        <family val="1"/>
      </rPr>
      <t>Case1</t>
    </r>
    <r>
      <rPr>
        <sz val="11"/>
        <color theme="1"/>
        <rFont val="仿宋"/>
        <family val="3"/>
        <charset val="134"/>
      </rPr>
      <t>相比，</t>
    </r>
    <r>
      <rPr>
        <sz val="11"/>
        <color theme="1"/>
        <rFont val="Times New Roman"/>
        <family val="1"/>
      </rPr>
      <t>Case2-4</t>
    </r>
    <r>
      <rPr>
        <sz val="11"/>
        <color theme="1"/>
        <rFont val="仿宋"/>
        <family val="3"/>
        <charset val="134"/>
      </rPr>
      <t>的二氧化碳排放量分别降低了</t>
    </r>
    <r>
      <rPr>
        <sz val="11"/>
        <color theme="1"/>
        <rFont val="Times New Roman"/>
        <family val="1"/>
      </rPr>
      <t>11.4 g/kWh</t>
    </r>
    <r>
      <rPr>
        <sz val="11"/>
        <color theme="1"/>
        <rFont val="仿宋"/>
        <family val="3"/>
        <charset val="134"/>
      </rPr>
      <t>、</t>
    </r>
    <r>
      <rPr>
        <sz val="11"/>
        <color theme="1"/>
        <rFont val="Times New Roman"/>
        <family val="1"/>
      </rPr>
      <t>12.3 g/kWh</t>
    </r>
    <r>
      <rPr>
        <sz val="11"/>
        <color theme="1"/>
        <rFont val="仿宋"/>
        <family val="3"/>
        <charset val="134"/>
      </rPr>
      <t>和</t>
    </r>
    <r>
      <rPr>
        <sz val="11"/>
        <color theme="1"/>
        <rFont val="Times New Roman"/>
        <family val="1"/>
      </rPr>
      <t>17.6 g/kWh</t>
    </r>
    <r>
      <rPr>
        <sz val="11"/>
        <color theme="1"/>
        <rFont val="仿宋"/>
        <family val="3"/>
        <charset val="134"/>
      </rPr>
      <t>。该研究有望为设计低碳排放的太阳能辅助燃煤发电系统提供参考。</t>
    </r>
    <phoneticPr fontId="4" type="noConversion"/>
  </si>
  <si>
    <r>
      <rPr>
        <sz val="11"/>
        <color rgb="FF000000"/>
        <rFont val="仿宋"/>
        <family val="3"/>
        <charset val="134"/>
      </rPr>
      <t>温室气体</t>
    </r>
    <r>
      <rPr>
        <sz val="11"/>
        <color rgb="FF000000"/>
        <rFont val="Times New Roman"/>
        <family val="1"/>
      </rPr>
      <t xml:space="preserve"> </t>
    </r>
    <r>
      <rPr>
        <sz val="11"/>
        <color rgb="FF000000"/>
        <rFont val="仿宋"/>
        <family val="3"/>
        <charset val="134"/>
      </rPr>
      <t>甲烷</t>
    </r>
    <phoneticPr fontId="4" type="noConversion"/>
  </si>
  <si>
    <r>
      <rPr>
        <sz val="11"/>
        <color rgb="FF000000"/>
        <rFont val="仿宋"/>
        <family val="3"/>
        <charset val="134"/>
      </rPr>
      <t>利用太阳能热气流发电站（</t>
    </r>
    <r>
      <rPr>
        <sz val="11"/>
        <color rgb="FF000000"/>
        <rFont val="Times New Roman"/>
        <family val="1"/>
      </rPr>
      <t>SCPP</t>
    </r>
    <r>
      <rPr>
        <sz val="11"/>
        <color rgb="FF000000"/>
        <rFont val="仿宋"/>
        <family val="3"/>
        <charset val="134"/>
      </rPr>
      <t>）结合太阳能池来去除大气甲烷</t>
    </r>
  </si>
  <si>
    <r>
      <rPr>
        <sz val="11"/>
        <color theme="1"/>
        <rFont val="仿宋"/>
        <family val="3"/>
        <charset val="134"/>
      </rPr>
      <t>尽管大气中的甲烷浓度远低于二氧化碳，但其温室效应更强，约占全球温室效应的</t>
    </r>
    <r>
      <rPr>
        <sz val="11"/>
        <color theme="1"/>
        <rFont val="Times New Roman"/>
        <family val="1"/>
      </rPr>
      <t>30%</t>
    </r>
    <r>
      <rPr>
        <sz val="11"/>
        <color theme="1"/>
        <rFont val="仿宋"/>
        <family val="3"/>
        <charset val="134"/>
      </rPr>
      <t>。目前缺少有关去除大气甲烷来缓解气候变化的有效方法。增强生态系统的氧化能力以去除大气甲烷是一种绿色方案。本文提出了利用太阳能热气流发电站（</t>
    </r>
    <r>
      <rPr>
        <sz val="11"/>
        <color theme="1"/>
        <rFont val="Times New Roman"/>
        <family val="1"/>
      </rPr>
      <t>SCPP</t>
    </r>
    <r>
      <rPr>
        <sz val="11"/>
        <color theme="1"/>
        <rFont val="仿宋"/>
        <family val="3"/>
        <charset val="134"/>
      </rPr>
      <t>）结合太阳能池来去除大气甲烷的创新概念。对于该系统，臭氧在太阳光的作用下，光解产生羟基自由基。另外，</t>
    </r>
    <r>
      <rPr>
        <sz val="11"/>
        <color theme="1"/>
        <rFont val="Times New Roman"/>
        <family val="1"/>
      </rPr>
      <t>Fe(III)</t>
    </r>
    <r>
      <rPr>
        <sz val="11"/>
        <color theme="1"/>
        <rFont val="仿宋"/>
        <family val="3"/>
        <charset val="134"/>
      </rPr>
      <t>转化为</t>
    </r>
    <r>
      <rPr>
        <sz val="11"/>
        <color theme="1"/>
        <rFont val="Times New Roman"/>
        <family val="1"/>
      </rPr>
      <t>Fe(II)</t>
    </r>
    <r>
      <rPr>
        <sz val="11"/>
        <color theme="1"/>
        <rFont val="仿宋"/>
        <family val="3"/>
        <charset val="134"/>
      </rPr>
      <t>过程中会释放的氯原子。二者协同降解大气中的甲烷。研究结果表明，单个</t>
    </r>
    <r>
      <rPr>
        <sz val="11"/>
        <color theme="1"/>
        <rFont val="Times New Roman"/>
        <family val="1"/>
      </rPr>
      <t>200</t>
    </r>
    <r>
      <rPr>
        <sz val="11"/>
        <color theme="1"/>
        <rFont val="仿宋"/>
        <family val="3"/>
        <charset val="134"/>
      </rPr>
      <t>兆瓦的</t>
    </r>
    <r>
      <rPr>
        <sz val="11"/>
        <color theme="1"/>
        <rFont val="Times New Roman"/>
        <family val="1"/>
      </rPr>
      <t>SCPP</t>
    </r>
    <r>
      <rPr>
        <sz val="11"/>
        <color theme="1"/>
        <rFont val="仿宋"/>
        <family val="3"/>
        <charset val="134"/>
      </rPr>
      <t>结合太阳能池的系统，每年可消除</t>
    </r>
    <r>
      <rPr>
        <sz val="11"/>
        <color theme="1"/>
        <rFont val="Times New Roman"/>
        <family val="1"/>
      </rPr>
      <t>0.22</t>
    </r>
    <r>
      <rPr>
        <sz val="11"/>
        <color theme="1"/>
        <rFont val="仿宋"/>
        <family val="3"/>
        <charset val="134"/>
      </rPr>
      <t>万吨大气甲烷。在全球范围内建造</t>
    </r>
    <r>
      <rPr>
        <sz val="11"/>
        <color theme="1"/>
        <rFont val="Times New Roman"/>
        <family val="1"/>
      </rPr>
      <t>5400</t>
    </r>
    <r>
      <rPr>
        <sz val="11"/>
        <color theme="1"/>
        <rFont val="仿宋"/>
        <family val="3"/>
        <charset val="134"/>
      </rPr>
      <t>个该系统，每年可去除</t>
    </r>
    <r>
      <rPr>
        <sz val="11"/>
        <color theme="1"/>
        <rFont val="Times New Roman"/>
        <family val="1"/>
      </rPr>
      <t>11.9</t>
    </r>
    <r>
      <rPr>
        <sz val="11"/>
        <color theme="1"/>
        <rFont val="仿宋"/>
        <family val="3"/>
        <charset val="134"/>
      </rPr>
      <t>亿吨大气甲烷，从而实现本世纪温升不超过</t>
    </r>
    <r>
      <rPr>
        <sz val="11"/>
        <color theme="1"/>
        <rFont val="Times New Roman"/>
        <family val="1"/>
      </rPr>
      <t>2°C</t>
    </r>
    <r>
      <rPr>
        <sz val="11"/>
        <color theme="1"/>
        <rFont val="仿宋"/>
        <family val="3"/>
        <charset val="134"/>
      </rPr>
      <t>的气候目标。该设备所需投资约为</t>
    </r>
    <r>
      <rPr>
        <sz val="11"/>
        <color theme="1"/>
        <rFont val="Times New Roman"/>
        <family val="1"/>
      </rPr>
      <t>327</t>
    </r>
    <r>
      <rPr>
        <sz val="11"/>
        <color theme="1"/>
        <rFont val="仿宋"/>
        <family val="3"/>
        <charset val="134"/>
      </rPr>
      <t>万欧元。该提案似乎是缓解气候变暖影响的可行途径，但仍需开发深度模型评估其可行性。</t>
    </r>
    <phoneticPr fontId="4" type="noConversion"/>
  </si>
  <si>
    <r>
      <rPr>
        <sz val="11"/>
        <color rgb="FF000000"/>
        <rFont val="仿宋"/>
        <family val="3"/>
        <charset val="134"/>
      </rPr>
      <t>太阳能熔盐</t>
    </r>
    <r>
      <rPr>
        <sz val="11"/>
        <color rgb="FF000000"/>
        <rFont val="Times New Roman"/>
        <family val="1"/>
      </rPr>
      <t>+</t>
    </r>
    <r>
      <rPr>
        <sz val="11"/>
        <color rgb="FF000000"/>
        <rFont val="仿宋"/>
        <family val="3"/>
        <charset val="134"/>
      </rPr>
      <t>热稳定性</t>
    </r>
    <phoneticPr fontId="4" type="noConversion"/>
  </si>
  <si>
    <r>
      <rPr>
        <sz val="11"/>
        <color theme="1"/>
        <rFont val="仿宋"/>
        <family val="3"/>
        <charset val="134"/>
      </rPr>
      <t>与</t>
    </r>
    <r>
      <rPr>
        <sz val="11"/>
        <color theme="1"/>
        <rFont val="Times New Roman"/>
        <family val="1"/>
      </rPr>
      <t>Therminol VP-1</t>
    </r>
    <r>
      <rPr>
        <sz val="11"/>
        <color theme="1"/>
        <rFont val="仿宋"/>
        <family val="3"/>
        <charset val="134"/>
      </rPr>
      <t>（</t>
    </r>
    <r>
      <rPr>
        <sz val="11"/>
        <color theme="1"/>
        <rFont val="Times New Roman"/>
        <family val="1"/>
      </rPr>
      <t>R</t>
    </r>
    <r>
      <rPr>
        <sz val="11"/>
        <color theme="1"/>
        <rFont val="仿宋"/>
        <family val="3"/>
        <charset val="134"/>
      </rPr>
      <t>）等合成导热油相比，硝酸盐具有更好的热稳定性、低蒸气压和无毒性。太阳能盐是</t>
    </r>
    <r>
      <rPr>
        <sz val="11"/>
        <color theme="1"/>
        <rFont val="Times New Roman"/>
        <family val="1"/>
      </rPr>
      <t>60%NaNO3-40%KNO3</t>
    </r>
    <r>
      <rPr>
        <sz val="11"/>
        <color theme="1"/>
        <rFont val="仿宋"/>
        <family val="3"/>
        <charset val="134"/>
      </rPr>
      <t>的混合物，在聚光太阳能发电厂中作为传热流体（</t>
    </r>
    <r>
      <rPr>
        <sz val="11"/>
        <color theme="1"/>
        <rFont val="Times New Roman"/>
        <family val="1"/>
      </rPr>
      <t>HTF</t>
    </r>
    <r>
      <rPr>
        <sz val="11"/>
        <color theme="1"/>
        <rFont val="仿宋"/>
        <family val="3"/>
        <charset val="134"/>
      </rPr>
      <t>）和热能储存（</t>
    </r>
    <r>
      <rPr>
        <sz val="11"/>
        <color theme="1"/>
        <rFont val="Times New Roman"/>
        <family val="1"/>
      </rPr>
      <t>TES</t>
    </r>
    <r>
      <rPr>
        <sz val="11"/>
        <color theme="1"/>
        <rFont val="仿宋"/>
        <family val="3"/>
        <charset val="134"/>
      </rPr>
      <t>）材料的应用越来越多。在这项研究工作中，制备了两种新型盐混合物，并测试了它们的熔点、短期和长期热稳定性。制剂</t>
    </r>
    <r>
      <rPr>
        <sz val="11"/>
        <color theme="1"/>
        <rFont val="Times New Roman"/>
        <family val="1"/>
      </rPr>
      <t>1</t>
    </r>
    <r>
      <rPr>
        <sz val="11"/>
        <color theme="1"/>
        <rFont val="仿宋"/>
        <family val="3"/>
        <charset val="134"/>
      </rPr>
      <t>是一种三元盐，由</t>
    </r>
    <r>
      <rPr>
        <sz val="11"/>
        <color theme="1"/>
        <rFont val="Times New Roman"/>
        <family val="1"/>
      </rPr>
      <t>44%</t>
    </r>
    <r>
      <rPr>
        <sz val="11"/>
        <color theme="1"/>
        <rFont val="仿宋"/>
        <family val="3"/>
        <charset val="134"/>
      </rPr>
      <t>的</t>
    </r>
    <r>
      <rPr>
        <sz val="11"/>
        <color theme="1"/>
        <rFont val="Times New Roman"/>
        <family val="1"/>
      </rPr>
      <t>KNO3-32%</t>
    </r>
    <r>
      <rPr>
        <sz val="11"/>
        <color theme="1"/>
        <rFont val="仿宋"/>
        <family val="3"/>
        <charset val="134"/>
      </rPr>
      <t>的</t>
    </r>
    <r>
      <rPr>
        <sz val="11"/>
        <color theme="1"/>
        <rFont val="Times New Roman"/>
        <family val="1"/>
      </rPr>
      <t>Ca</t>
    </r>
    <r>
      <rPr>
        <sz val="11"/>
        <color theme="1"/>
        <rFont val="仿宋"/>
        <family val="3"/>
        <charset val="134"/>
      </rPr>
      <t>（</t>
    </r>
    <r>
      <rPr>
        <sz val="11"/>
        <color theme="1"/>
        <rFont val="Times New Roman"/>
        <family val="1"/>
      </rPr>
      <t>NO3</t>
    </r>
    <r>
      <rPr>
        <sz val="11"/>
        <color theme="1"/>
        <rFont val="仿宋"/>
        <family val="3"/>
        <charset val="134"/>
      </rPr>
      <t>）</t>
    </r>
    <r>
      <rPr>
        <sz val="11"/>
        <color theme="1"/>
        <rFont val="Times New Roman"/>
        <family val="1"/>
      </rPr>
      <t>2-24%</t>
    </r>
    <r>
      <rPr>
        <sz val="11"/>
        <color theme="1"/>
        <rFont val="仿宋"/>
        <family val="3"/>
        <charset val="134"/>
      </rPr>
      <t>的</t>
    </r>
    <r>
      <rPr>
        <sz val="11"/>
        <color theme="1"/>
        <rFont val="Times New Roman"/>
        <family val="1"/>
      </rPr>
      <t>NaNO3</t>
    </r>
    <r>
      <rPr>
        <sz val="11"/>
        <color theme="1"/>
        <rFont val="仿宋"/>
        <family val="3"/>
        <charset val="134"/>
      </rPr>
      <t>组成，称为基础盐。配方</t>
    </r>
    <r>
      <rPr>
        <sz val="11"/>
        <color theme="1"/>
        <rFont val="Times New Roman"/>
        <family val="1"/>
      </rPr>
      <t>2</t>
    </r>
    <r>
      <rPr>
        <sz val="11"/>
        <color theme="1"/>
        <rFont val="仿宋"/>
        <family val="3"/>
        <charset val="134"/>
      </rPr>
      <t>是</t>
    </r>
    <r>
      <rPr>
        <sz val="11"/>
        <color theme="1"/>
        <rFont val="Times New Roman"/>
        <family val="1"/>
      </rPr>
      <t>90%</t>
    </r>
    <r>
      <rPr>
        <sz val="11"/>
        <color theme="1"/>
        <rFont val="仿宋"/>
        <family val="3"/>
        <charset val="134"/>
      </rPr>
      <t>基础盐</t>
    </r>
    <r>
      <rPr>
        <sz val="11"/>
        <color theme="1"/>
        <rFont val="Times New Roman"/>
        <family val="1"/>
      </rPr>
      <t>-5%NaCl-5%KCl</t>
    </r>
    <r>
      <rPr>
        <sz val="11"/>
        <color theme="1"/>
        <rFont val="仿宋"/>
        <family val="3"/>
        <charset val="134"/>
      </rPr>
      <t>的五元混合物，称为基础氯化物。第三种配方太阳盐也与新型混合物进行了测试和比较。实验得出结论，太阳能盐的熔点为</t>
    </r>
    <r>
      <rPr>
        <sz val="11"/>
        <color theme="1"/>
        <rFont val="Times New Roman"/>
        <family val="1"/>
      </rPr>
      <t>223</t>
    </r>
    <r>
      <rPr>
        <sz val="11"/>
        <color theme="1"/>
        <rFont val="仿宋"/>
        <family val="3"/>
        <charset val="134"/>
      </rPr>
      <t>摄氏度，基础盐为</t>
    </r>
    <r>
      <rPr>
        <sz val="11"/>
        <color theme="1"/>
        <rFont val="Times New Roman"/>
        <family val="1"/>
      </rPr>
      <t>135.8</t>
    </r>
    <r>
      <rPr>
        <sz val="11"/>
        <color theme="1"/>
        <rFont val="仿宋"/>
        <family val="3"/>
        <charset val="134"/>
      </rPr>
      <t>摄氏度，氯化碱为</t>
    </r>
    <r>
      <rPr>
        <sz val="11"/>
        <color theme="1"/>
        <rFont val="Times New Roman"/>
        <family val="1"/>
      </rPr>
      <t>142.2</t>
    </r>
    <r>
      <rPr>
        <sz val="11"/>
        <color theme="1"/>
        <rFont val="仿宋"/>
        <family val="3"/>
        <charset val="134"/>
      </rPr>
      <t>摄氏度。当以</t>
    </r>
    <r>
      <rPr>
        <sz val="11"/>
        <color theme="1"/>
        <rFont val="Times New Roman"/>
        <family val="1"/>
      </rPr>
      <t>5</t>
    </r>
    <r>
      <rPr>
        <sz val="11"/>
        <color theme="1"/>
        <rFont val="仿宋"/>
        <family val="3"/>
        <charset val="134"/>
      </rPr>
      <t>摄氏度</t>
    </r>
    <r>
      <rPr>
        <sz val="11"/>
        <color theme="1"/>
        <rFont val="Times New Roman"/>
        <family val="1"/>
      </rPr>
      <t>/</t>
    </r>
    <r>
      <rPr>
        <sz val="11"/>
        <color theme="1"/>
        <rFont val="仿宋"/>
        <family val="3"/>
        <charset val="134"/>
      </rPr>
      <t>分钟的速度加热时，在</t>
    </r>
    <r>
      <rPr>
        <sz val="11"/>
        <color theme="1"/>
        <rFont val="Times New Roman"/>
        <family val="1"/>
      </rPr>
      <t>631</t>
    </r>
    <r>
      <rPr>
        <sz val="11"/>
        <color theme="1"/>
        <rFont val="仿宋"/>
        <family val="3"/>
        <charset val="134"/>
      </rPr>
      <t>摄氏度、</t>
    </r>
    <r>
      <rPr>
        <sz val="11"/>
        <color theme="1"/>
        <rFont val="Times New Roman"/>
        <family val="1"/>
      </rPr>
      <t>585</t>
    </r>
    <r>
      <rPr>
        <sz val="11"/>
        <color theme="1"/>
        <rFont val="仿宋"/>
        <family val="3"/>
        <charset val="134"/>
      </rPr>
      <t>摄氏度和</t>
    </r>
    <r>
      <rPr>
        <sz val="11"/>
        <color theme="1"/>
        <rFont val="Times New Roman"/>
        <family val="1"/>
      </rPr>
      <t>589</t>
    </r>
    <r>
      <rPr>
        <sz val="11"/>
        <color theme="1"/>
        <rFont val="仿宋"/>
        <family val="3"/>
        <charset val="134"/>
      </rPr>
      <t>摄氏度时观察到太阳能盐的分解（</t>
    </r>
    <r>
      <rPr>
        <sz val="11"/>
        <color theme="1"/>
        <rFont val="Times New Roman"/>
        <family val="1"/>
      </rPr>
      <t>3%</t>
    </r>
    <r>
      <rPr>
        <sz val="11"/>
        <color theme="1"/>
        <rFont val="仿宋"/>
        <family val="3"/>
        <charset val="134"/>
      </rPr>
      <t>质量损失）。考虑到长期稳定性，当在恒温下加热</t>
    </r>
    <r>
      <rPr>
        <sz val="11"/>
        <color theme="1"/>
        <rFont val="Times New Roman"/>
        <family val="1"/>
      </rPr>
      <t>24</t>
    </r>
    <r>
      <rPr>
        <sz val="11"/>
        <color theme="1"/>
        <rFont val="仿宋"/>
        <family val="3"/>
        <charset val="134"/>
      </rPr>
      <t>小时时，所有三种混合物在</t>
    </r>
    <r>
      <rPr>
        <sz val="11"/>
        <color theme="1"/>
        <rFont val="Times New Roman"/>
        <family val="1"/>
      </rPr>
      <t>400</t>
    </r>
    <r>
      <rPr>
        <sz val="11"/>
        <color theme="1"/>
        <rFont val="仿宋"/>
        <family val="3"/>
        <charset val="134"/>
      </rPr>
      <t>摄氏度之前都保持稳定。新型混合物的熔点显著降低，因此与太阳能盐相比，在传热和储能应用中提供了更宽的工作温度范围。此外，观察到向硝酸盐混合物中添加氯化物盐作为杂质不会显著改变其工作范围。</t>
    </r>
    <phoneticPr fontId="4" type="noConversion"/>
  </si>
  <si>
    <r>
      <rPr>
        <sz val="11"/>
        <color rgb="FF000000"/>
        <rFont val="仿宋"/>
        <family val="3"/>
        <charset val="134"/>
      </rPr>
      <t>建筑节能</t>
    </r>
    <r>
      <rPr>
        <sz val="11"/>
        <color rgb="FF000000"/>
        <rFont val="Times New Roman"/>
        <family val="1"/>
      </rPr>
      <t>+PCM</t>
    </r>
    <phoneticPr fontId="4" type="noConversion"/>
  </si>
  <si>
    <r>
      <rPr>
        <sz val="11"/>
        <color theme="1"/>
        <rFont val="仿宋"/>
        <family val="3"/>
        <charset val="134"/>
      </rPr>
      <t>用于暖通空调应用的相变材料（</t>
    </r>
    <r>
      <rPr>
        <sz val="11"/>
        <color theme="1"/>
        <rFont val="Times New Roman"/>
        <family val="1"/>
      </rPr>
      <t>PCM</t>
    </r>
    <r>
      <rPr>
        <sz val="11"/>
        <color theme="1"/>
        <rFont val="仿宋"/>
        <family val="3"/>
        <charset val="134"/>
      </rPr>
      <t>）的快速商业化有效地利用了环境温度波动来满足建筑物日益增长的能源需求。本研究概述了一种将</t>
    </r>
    <r>
      <rPr>
        <sz val="11"/>
        <color theme="1"/>
        <rFont val="Times New Roman"/>
        <family val="1"/>
      </rPr>
      <t>PCM</t>
    </r>
    <r>
      <rPr>
        <sz val="11"/>
        <color theme="1"/>
        <rFont val="仿宋"/>
        <family val="3"/>
        <charset val="134"/>
      </rPr>
      <t>被动集成到建筑屋顶以减少冷负荷的系统方法。该过程涉及</t>
    </r>
    <r>
      <rPr>
        <sz val="11"/>
        <color theme="1"/>
        <rFont val="Times New Roman"/>
        <family val="1"/>
      </rPr>
      <t>PCM</t>
    </r>
    <r>
      <rPr>
        <sz val="11"/>
        <color theme="1"/>
        <rFont val="仿宋"/>
        <family val="3"/>
        <charset val="134"/>
      </rPr>
      <t>的选择、表征、熔化前沿传播分析和热性能评估。热</t>
    </r>
    <r>
      <rPr>
        <sz val="11"/>
        <color theme="1"/>
        <rFont val="Times New Roman"/>
        <family val="1"/>
      </rPr>
      <t>/</t>
    </r>
    <r>
      <rPr>
        <sz val="11"/>
        <color theme="1"/>
        <rFont val="仿宋"/>
        <family val="3"/>
        <charset val="134"/>
      </rPr>
      <t>数字成像方法跟踪熔化前沿的传播，揭示了由于模块底面的热通量导致的显著自然对流。熔融前沿传播主要发生在一维。在印度</t>
    </r>
    <r>
      <rPr>
        <sz val="11"/>
        <color theme="1"/>
        <rFont val="Times New Roman"/>
        <family val="1"/>
      </rPr>
      <t>Rupnagar</t>
    </r>
    <r>
      <rPr>
        <sz val="11"/>
        <color theme="1"/>
        <rFont val="仿宋"/>
        <family val="3"/>
        <charset val="134"/>
      </rPr>
      <t>市制造和测试了两个相同的屋顶板单元，用于评估热性能，其中一个单元配备了</t>
    </r>
    <r>
      <rPr>
        <sz val="11"/>
        <color theme="1"/>
        <rFont val="Times New Roman"/>
        <family val="1"/>
      </rPr>
      <t>PCM</t>
    </r>
    <r>
      <rPr>
        <sz val="11"/>
        <color theme="1"/>
        <rFont val="仿宋"/>
        <family val="3"/>
        <charset val="134"/>
      </rPr>
      <t>（</t>
    </r>
    <r>
      <rPr>
        <sz val="11"/>
        <color theme="1"/>
        <rFont val="Times New Roman"/>
        <family val="1"/>
      </rPr>
      <t>PSU</t>
    </r>
    <r>
      <rPr>
        <sz val="11"/>
        <color theme="1"/>
        <rFont val="仿宋"/>
        <family val="3"/>
        <charset val="134"/>
      </rPr>
      <t>），另一个单元作为传统的钢筋板单元（</t>
    </r>
    <r>
      <rPr>
        <sz val="11"/>
        <color theme="1"/>
        <rFont val="Times New Roman"/>
        <family val="1"/>
      </rPr>
      <t>CSU</t>
    </r>
    <r>
      <rPr>
        <sz val="11"/>
        <color theme="1"/>
        <rFont val="仿宋"/>
        <family val="3"/>
        <charset val="134"/>
      </rPr>
      <t>）。</t>
    </r>
    <r>
      <rPr>
        <sz val="11"/>
        <color theme="1"/>
        <rFont val="Times New Roman"/>
        <family val="1"/>
      </rPr>
      <t xml:space="preserve"> </t>
    </r>
    <r>
      <rPr>
        <sz val="11"/>
        <color theme="1"/>
        <rFont val="仿宋"/>
        <family val="3"/>
        <charset val="134"/>
      </rPr>
      <t>评估了各种能量和热性能指标，包括最大温度降低（</t>
    </r>
    <r>
      <rPr>
        <sz val="11"/>
        <color theme="1"/>
        <rFont val="Times New Roman"/>
        <family val="1"/>
      </rPr>
      <t>MTR</t>
    </r>
    <r>
      <rPr>
        <sz val="11"/>
        <color theme="1"/>
        <rFont val="仿宋"/>
        <family val="3"/>
        <charset val="134"/>
      </rPr>
      <t>）、工作温差（</t>
    </r>
    <r>
      <rPr>
        <sz val="11"/>
        <color theme="1"/>
        <rFont val="Times New Roman"/>
        <family val="1"/>
      </rPr>
      <t>OTD</t>
    </r>
    <r>
      <rPr>
        <sz val="11"/>
        <color theme="1"/>
        <rFont val="仿宋"/>
        <family val="3"/>
        <charset val="134"/>
      </rPr>
      <t>）、传热、电力成本节约（</t>
    </r>
    <r>
      <rPr>
        <sz val="11"/>
        <color theme="1"/>
        <rFont val="Times New Roman"/>
        <family val="1"/>
      </rPr>
      <t>Esc</t>
    </r>
    <r>
      <rPr>
        <sz val="11"/>
        <color theme="1"/>
        <rFont val="仿宋"/>
        <family val="3"/>
        <charset val="134"/>
      </rPr>
      <t>）、不适小时减少（</t>
    </r>
    <r>
      <rPr>
        <sz val="11"/>
        <color theme="1"/>
        <rFont val="Times New Roman"/>
        <family val="1"/>
      </rPr>
      <t>DHR</t>
    </r>
    <r>
      <rPr>
        <sz val="11"/>
        <color theme="1"/>
        <rFont val="仿宋"/>
        <family val="3"/>
        <charset val="134"/>
      </rPr>
      <t>）和最大热增益减少（</t>
    </r>
    <r>
      <rPr>
        <sz val="11"/>
        <color theme="1"/>
        <rFont val="Times New Roman"/>
        <family val="1"/>
      </rPr>
      <t>MHGR</t>
    </r>
    <r>
      <rPr>
        <sz val="11"/>
        <color theme="1"/>
        <rFont val="仿宋"/>
        <family val="3"/>
        <charset val="134"/>
      </rPr>
      <t>）。与传统装置相比，</t>
    </r>
    <r>
      <rPr>
        <sz val="11"/>
        <color theme="1"/>
        <rFont val="Times New Roman"/>
        <family val="1"/>
      </rPr>
      <t>PCM</t>
    </r>
    <r>
      <rPr>
        <sz val="11"/>
        <color theme="1"/>
        <rFont val="仿宋"/>
        <family val="3"/>
        <charset val="134"/>
      </rPr>
      <t>集成导致</t>
    </r>
    <r>
      <rPr>
        <sz val="11"/>
        <color theme="1"/>
        <rFont val="Times New Roman"/>
        <family val="1"/>
      </rPr>
      <t>4</t>
    </r>
    <r>
      <rPr>
        <sz val="11"/>
        <color theme="1"/>
        <rFont val="仿宋"/>
        <family val="3"/>
        <charset val="134"/>
      </rPr>
      <t>摄氏度的</t>
    </r>
    <r>
      <rPr>
        <sz val="11"/>
        <color theme="1"/>
        <rFont val="Times New Roman"/>
        <family val="1"/>
      </rPr>
      <t>MTR</t>
    </r>
    <r>
      <rPr>
        <sz val="11"/>
        <color theme="1"/>
        <rFont val="仿宋"/>
        <family val="3"/>
        <charset val="134"/>
      </rPr>
      <t>显著降低，热通量减少</t>
    </r>
    <r>
      <rPr>
        <sz val="11"/>
        <color theme="1"/>
        <rFont val="Times New Roman"/>
        <family val="1"/>
      </rPr>
      <t>60%</t>
    </r>
    <r>
      <rPr>
        <sz val="11"/>
        <color theme="1"/>
        <rFont val="仿宋"/>
        <family val="3"/>
        <charset val="134"/>
      </rPr>
      <t>。此外，与参考单元相比，</t>
    </r>
    <r>
      <rPr>
        <sz val="11"/>
        <color theme="1"/>
        <rFont val="Times New Roman"/>
        <family val="1"/>
      </rPr>
      <t>PCM</t>
    </r>
    <r>
      <rPr>
        <sz val="11"/>
        <color theme="1"/>
        <rFont val="仿宋"/>
        <family val="3"/>
        <charset val="134"/>
      </rPr>
      <t>室的热舒适性分别提高了</t>
    </r>
    <r>
      <rPr>
        <sz val="11"/>
        <color theme="1"/>
        <rFont val="Times New Roman"/>
        <family val="1"/>
      </rPr>
      <t>11.2%</t>
    </r>
    <r>
      <rPr>
        <sz val="11"/>
        <color theme="1"/>
        <rFont val="仿宋"/>
        <family val="3"/>
        <charset val="134"/>
      </rPr>
      <t>和</t>
    </r>
    <r>
      <rPr>
        <sz val="11"/>
        <color theme="1"/>
        <rFont val="Times New Roman"/>
        <family val="1"/>
      </rPr>
      <t>34.8%</t>
    </r>
    <r>
      <rPr>
        <sz val="11"/>
        <color theme="1"/>
        <rFont val="仿宋"/>
        <family val="3"/>
        <charset val="134"/>
      </rPr>
      <t>，如</t>
    </r>
    <r>
      <rPr>
        <sz val="11"/>
        <color theme="1"/>
        <rFont val="Times New Roman"/>
        <family val="1"/>
      </rPr>
      <t>DHR</t>
    </r>
    <r>
      <rPr>
        <sz val="11"/>
        <color theme="1"/>
        <rFont val="仿宋"/>
        <family val="3"/>
        <charset val="134"/>
      </rPr>
      <t>和</t>
    </r>
    <r>
      <rPr>
        <sz val="11"/>
        <color theme="1"/>
        <rFont val="Times New Roman"/>
        <family val="1"/>
      </rPr>
      <t>MHGR</t>
    </r>
    <r>
      <rPr>
        <sz val="11"/>
        <color theme="1"/>
        <rFont val="仿宋"/>
        <family val="3"/>
        <charset val="134"/>
      </rPr>
      <t>所示。此外，考虑到供暖和制冷空间，它每天最多可节省</t>
    </r>
    <r>
      <rPr>
        <sz val="11"/>
        <color theme="1"/>
        <rFont val="Times New Roman"/>
        <family val="1"/>
      </rPr>
      <t>0.06</t>
    </r>
    <r>
      <rPr>
        <sz val="11"/>
        <color theme="1"/>
        <rFont val="仿宋"/>
        <family val="3"/>
        <charset val="134"/>
      </rPr>
      <t>美元</t>
    </r>
    <r>
      <rPr>
        <sz val="11"/>
        <color theme="1"/>
        <rFont val="Times New Roman"/>
        <family val="1"/>
      </rPr>
      <t>/</t>
    </r>
    <r>
      <rPr>
        <sz val="11"/>
        <color theme="1"/>
        <rFont val="仿宋"/>
        <family val="3"/>
        <charset val="134"/>
      </rPr>
      <t>（千瓦时</t>
    </r>
    <r>
      <rPr>
        <sz val="11"/>
        <color theme="1"/>
        <rFont val="Times New Roman"/>
        <family val="1"/>
      </rPr>
      <t>2</t>
    </r>
    <r>
      <rPr>
        <sz val="11"/>
        <color theme="1"/>
        <rFont val="仿宋"/>
        <family val="3"/>
        <charset val="134"/>
      </rPr>
      <t>）。这些发现突显了</t>
    </r>
    <r>
      <rPr>
        <sz val="11"/>
        <color theme="1"/>
        <rFont val="Times New Roman"/>
        <family val="1"/>
      </rPr>
      <t>PCM</t>
    </r>
    <r>
      <rPr>
        <sz val="11"/>
        <color theme="1"/>
        <rFont val="仿宋"/>
        <family val="3"/>
        <charset val="134"/>
      </rPr>
      <t>在恶劣气候条件下缓解温度波动、提高热舒适性和降低能耗的潜力。</t>
    </r>
    <phoneticPr fontId="4" type="noConversion"/>
  </si>
  <si>
    <r>
      <rPr>
        <sz val="11"/>
        <color rgb="FF000000"/>
        <rFont val="仿宋"/>
        <family val="3"/>
        <charset val="134"/>
      </rPr>
      <t>系统</t>
    </r>
    <r>
      <rPr>
        <sz val="11"/>
        <color rgb="FF000000"/>
        <rFont val="Times New Roman"/>
        <family val="1"/>
      </rPr>
      <t xml:space="preserve"> </t>
    </r>
    <r>
      <rPr>
        <sz val="11"/>
        <color rgb="FF000000"/>
        <rFont val="仿宋"/>
        <family val="3"/>
        <charset val="134"/>
      </rPr>
      <t>热经济性</t>
    </r>
  </si>
  <si>
    <r>
      <rPr>
        <sz val="11"/>
        <color rgb="FF000000"/>
        <rFont val="仿宋"/>
        <family val="3"/>
        <charset val="134"/>
      </rPr>
      <t>生物质废弃物提取乙酰丙酸</t>
    </r>
    <r>
      <rPr>
        <sz val="11"/>
        <color rgb="FF000000"/>
        <rFont val="Times New Roman"/>
        <family val="1"/>
      </rPr>
      <t>+</t>
    </r>
    <r>
      <rPr>
        <sz val="11"/>
        <color rgb="FF000000"/>
        <rFont val="仿宋"/>
        <family val="3"/>
        <charset val="134"/>
      </rPr>
      <t>多联产系统</t>
    </r>
    <phoneticPr fontId="4" type="noConversion"/>
  </si>
  <si>
    <r>
      <rPr>
        <sz val="11"/>
        <color theme="1"/>
        <rFont val="仿宋"/>
        <family val="3"/>
        <charset val="134"/>
      </rPr>
      <t>近期，利用生物质废弃物提取乙酰丙酸引起了广泛关注。本研究提出了一种创新的乙酰丙酸制备体系，将生物质废弃物与燃煤电站耦合。该多联产系统不仅生产乙酰丙酸，还同时发电、供热，并且系统可以自我维持能源消耗。此外，研究还对该系统的质量平衡、热力学特性及经济性进行了分析。研究表明，纯化后的乙酰丙酸其纯度可达</t>
    </r>
    <r>
      <rPr>
        <sz val="11"/>
        <color theme="1"/>
        <rFont val="Times New Roman"/>
        <family val="1"/>
      </rPr>
      <t>99.8%</t>
    </r>
    <r>
      <rPr>
        <sz val="11"/>
        <color theme="1"/>
        <rFont val="仿宋"/>
        <family val="3"/>
        <charset val="134"/>
      </rPr>
      <t>，生产单位质量产品能耗为</t>
    </r>
    <r>
      <rPr>
        <sz val="11"/>
        <color theme="1"/>
        <rFont val="Times New Roman"/>
        <family val="1"/>
      </rPr>
      <t>62.14MW</t>
    </r>
    <r>
      <rPr>
        <sz val="11"/>
        <color theme="1"/>
        <rFont val="仿宋"/>
        <family val="3"/>
        <charset val="134"/>
      </rPr>
      <t>，较既有研究同类方案降低</t>
    </r>
    <r>
      <rPr>
        <sz val="11"/>
        <color theme="1"/>
        <rFont val="Times New Roman"/>
        <family val="1"/>
      </rPr>
      <t>36.96MW</t>
    </r>
    <r>
      <rPr>
        <sz val="11"/>
        <color theme="1"/>
        <rFont val="仿宋"/>
        <family val="3"/>
        <charset val="134"/>
      </rPr>
      <t>。全流程总能量效率与㶲效率分别达到</t>
    </r>
    <r>
      <rPr>
        <sz val="11"/>
        <color theme="1"/>
        <rFont val="Times New Roman"/>
        <family val="1"/>
      </rPr>
      <t>55.16%</t>
    </r>
    <r>
      <rPr>
        <sz val="11"/>
        <color theme="1"/>
        <rFont val="仿宋"/>
        <family val="3"/>
        <charset val="134"/>
      </rPr>
      <t>和</t>
    </r>
    <r>
      <rPr>
        <sz val="11"/>
        <color theme="1"/>
        <rFont val="Times New Roman"/>
        <family val="1"/>
      </rPr>
      <t>61.36%</t>
    </r>
    <r>
      <rPr>
        <sz val="11"/>
        <color theme="1"/>
        <rFont val="仿宋"/>
        <family val="3"/>
        <charset val="134"/>
      </rPr>
      <t>。综合分析表明，该系统可在</t>
    </r>
    <r>
      <rPr>
        <sz val="11"/>
        <color theme="1"/>
        <rFont val="Times New Roman"/>
        <family val="1"/>
      </rPr>
      <t>3.42</t>
    </r>
    <r>
      <rPr>
        <sz val="11"/>
        <color theme="1"/>
        <rFont val="仿宋"/>
        <family val="3"/>
        <charset val="134"/>
      </rPr>
      <t>年内收回初始投资，预计在</t>
    </r>
    <r>
      <rPr>
        <sz val="11"/>
        <color theme="1"/>
        <rFont val="Times New Roman"/>
        <family val="1"/>
      </rPr>
      <t>30</t>
    </r>
    <r>
      <rPr>
        <sz val="11"/>
        <color theme="1"/>
        <rFont val="仿宋"/>
        <family val="3"/>
        <charset val="134"/>
      </rPr>
      <t>年生命周期内创造</t>
    </r>
    <r>
      <rPr>
        <sz val="11"/>
        <color theme="1"/>
        <rFont val="Times New Roman"/>
        <family val="1"/>
      </rPr>
      <t>147,220.37k$</t>
    </r>
    <r>
      <rPr>
        <sz val="11"/>
        <color theme="1"/>
        <rFont val="仿宋"/>
        <family val="3"/>
        <charset val="134"/>
      </rPr>
      <t>的净现值。</t>
    </r>
    <phoneticPr fontId="4" type="noConversion"/>
  </si>
  <si>
    <r>
      <rPr>
        <sz val="11"/>
        <color rgb="FF000000"/>
        <rFont val="仿宋"/>
        <family val="3"/>
        <charset val="134"/>
      </rPr>
      <t>煤的加压富氧燃烧</t>
    </r>
    <phoneticPr fontId="4" type="noConversion"/>
  </si>
  <si>
    <r>
      <rPr>
        <sz val="11"/>
        <color theme="1"/>
        <rFont val="仿宋"/>
        <family val="3"/>
        <charset val="134"/>
      </rPr>
      <t>加压富氧燃烧是一种潜在的具有高效二氧化碳捕获能力的燃烧技术。然而由于实验难度大，目前关于其基础实验研究有限，主要集中在低压区间，对高压环境下研究则相对匮乏。由于点火和挥发分析出是煤燃烧过程中的初始步骤，对燃烧过程影响重大，本研究利用可视化高压沉降炉在</t>
    </r>
    <r>
      <rPr>
        <sz val="11"/>
        <color theme="1"/>
        <rFont val="Times New Roman"/>
        <family val="1"/>
      </rPr>
      <t>0.1</t>
    </r>
    <r>
      <rPr>
        <sz val="11"/>
        <color theme="1"/>
        <rFont val="仿宋"/>
        <family val="3"/>
        <charset val="134"/>
      </rPr>
      <t>至</t>
    </r>
    <r>
      <rPr>
        <sz val="11"/>
        <color theme="1"/>
        <rFont val="Times New Roman"/>
        <family val="1"/>
      </rPr>
      <t>4 MPa</t>
    </r>
    <r>
      <rPr>
        <sz val="11"/>
        <color theme="1"/>
        <rFont val="仿宋"/>
        <family val="3"/>
        <charset val="134"/>
      </rPr>
      <t>的压力条件下，考察了烟煤和无烟煤颗粒在</t>
    </r>
    <r>
      <rPr>
        <sz val="11"/>
        <color theme="1"/>
        <rFont val="Times New Roman"/>
        <family val="1"/>
      </rPr>
      <t>O2/CO2</t>
    </r>
    <r>
      <rPr>
        <sz val="11"/>
        <color theme="1"/>
        <rFont val="仿宋"/>
        <family val="3"/>
        <charset val="134"/>
      </rPr>
      <t>条件下的点火和挥发分析出特性。通过捕捉煤在高压环境下的动态燃烧过程，确定了单颗粒煤的点火延迟时间和挥发分析出时间。结果表明，在固定氧气浓度下，煤颗粒的点火延迟时间会比常压环境更长</t>
    </r>
    <r>
      <rPr>
        <sz val="11"/>
        <color theme="1"/>
        <rFont val="Times New Roman"/>
        <family val="1"/>
      </rPr>
      <t>,</t>
    </r>
    <r>
      <rPr>
        <sz val="11"/>
        <color theme="1"/>
        <rFont val="仿宋"/>
        <family val="3"/>
        <charset val="134"/>
      </rPr>
      <t>烟煤和无烟煤分别表现出均相点火和非均相点火的特性。烟煤的点火延迟时间在初始时刻迅速增加，随后逐渐降低，与</t>
    </r>
    <r>
      <rPr>
        <sz val="11"/>
        <color theme="1"/>
        <rFont val="Times New Roman"/>
        <family val="1"/>
      </rPr>
      <t>0.1 MPa</t>
    </r>
    <r>
      <rPr>
        <sz val="11"/>
        <color theme="1"/>
        <rFont val="仿宋"/>
        <family val="3"/>
        <charset val="134"/>
      </rPr>
      <t>压力下的富氧燃烧相比，气相性质的剧烈变化和挥发物的释放是导致着火延迟增加的主要因素，同时氧分压的增加和更高的换热系数，促进了挥发物的着火，从而缩短了更高压力下的点火延迟时间。此外，烟煤的脱挥发分时间与压力呈正相关，在</t>
    </r>
    <r>
      <rPr>
        <sz val="11"/>
        <color theme="1"/>
        <rFont val="Times New Roman"/>
        <family val="1"/>
      </rPr>
      <t>4 MPa</t>
    </r>
    <r>
      <rPr>
        <sz val="11"/>
        <color theme="1"/>
        <rFont val="仿宋"/>
        <family val="3"/>
        <charset val="134"/>
      </rPr>
      <t>时约为常压下的两倍。这项关于高压下煤着火和脱挥发分的研究加深了对加压富氧燃烧特性的理解，为加压富氧燃烧的应用提供了有力的基础。</t>
    </r>
    <phoneticPr fontId="4" type="noConversion"/>
  </si>
  <si>
    <r>
      <rPr>
        <sz val="11"/>
        <color rgb="FF000000"/>
        <rFont val="仿宋"/>
        <family val="3"/>
        <charset val="134"/>
      </rPr>
      <t>航空发动机</t>
    </r>
    <r>
      <rPr>
        <sz val="11"/>
        <color rgb="FF000000"/>
        <rFont val="Times New Roman"/>
        <family val="1"/>
      </rPr>
      <t>+</t>
    </r>
    <r>
      <rPr>
        <sz val="11"/>
        <color rgb="FF000000"/>
        <rFont val="仿宋"/>
        <family val="3"/>
        <charset val="134"/>
      </rPr>
      <t>燃料燃烧</t>
    </r>
    <phoneticPr fontId="4" type="noConversion"/>
  </si>
  <si>
    <r>
      <rPr>
        <sz val="11"/>
        <color theme="1"/>
        <rFont val="仿宋"/>
        <family val="3"/>
        <charset val="134"/>
      </rPr>
      <t>贫油预混预蒸发（</t>
    </r>
    <r>
      <rPr>
        <sz val="11"/>
        <color theme="1"/>
        <rFont val="Times New Roman"/>
        <family val="1"/>
      </rPr>
      <t>LPP</t>
    </r>
    <r>
      <rPr>
        <sz val="11"/>
        <color theme="1"/>
        <rFont val="仿宋"/>
        <family val="3"/>
        <charset val="134"/>
      </rPr>
      <t>）燃烧室的喷雾与流动结构对航空发动机的研发至关重要。本文发展了基于</t>
    </r>
    <r>
      <rPr>
        <sz val="11"/>
        <color theme="1"/>
        <rFont val="Times New Roman"/>
        <family val="1"/>
      </rPr>
      <t>LPP</t>
    </r>
    <r>
      <rPr>
        <sz val="11"/>
        <color theme="1"/>
        <rFont val="仿宋"/>
        <family val="3"/>
        <charset val="134"/>
      </rPr>
      <t>喷嘴的直列五头部光学模型燃烧室，利用高重频高能脉冲激光诊断系统对喷雾与流场特性进行实验研究。通过高速粒子图像测速（</t>
    </r>
    <r>
      <rPr>
        <sz val="11"/>
        <color theme="1"/>
        <rFont val="Times New Roman"/>
        <family val="1"/>
      </rPr>
      <t>PIV</t>
    </r>
    <r>
      <rPr>
        <sz val="11"/>
        <color theme="1"/>
        <rFont val="仿宋"/>
        <family val="3"/>
        <charset val="134"/>
      </rPr>
      <t>）、平面米散射成像（</t>
    </r>
    <r>
      <rPr>
        <sz val="11"/>
        <color theme="1"/>
        <rFont val="Times New Roman"/>
        <family val="1"/>
      </rPr>
      <t>PMIE</t>
    </r>
    <r>
      <rPr>
        <sz val="11"/>
        <color theme="1"/>
        <rFont val="仿宋"/>
        <family val="3"/>
        <charset val="134"/>
      </rPr>
      <t>）以及平面激光诱导荧光（</t>
    </r>
    <r>
      <rPr>
        <sz val="11"/>
        <color theme="1"/>
        <rFont val="Times New Roman"/>
        <family val="1"/>
      </rPr>
      <t>PLIF</t>
    </r>
    <r>
      <rPr>
        <sz val="11"/>
        <color theme="1"/>
        <rFont val="仿宋"/>
        <family val="3"/>
        <charset val="134"/>
      </rPr>
      <t>）技术，探究了燃油</t>
    </r>
    <r>
      <rPr>
        <sz val="11"/>
        <color theme="1"/>
        <rFont val="Times New Roman"/>
        <family val="1"/>
      </rPr>
      <t>/</t>
    </r>
    <r>
      <rPr>
        <sz val="11"/>
        <color theme="1"/>
        <rFont val="仿宋"/>
        <family val="3"/>
        <charset val="134"/>
      </rPr>
      <t>空气流量变化对喷雾锥面积、液滴空间分布、平均流动结构及动力学特性的影响规律。结果表明，相邻喷雾的碰撞对喷嘴之间的外回流区（</t>
    </r>
    <r>
      <rPr>
        <sz val="11"/>
        <color theme="1"/>
        <rFont val="Times New Roman"/>
        <family val="1"/>
      </rPr>
      <t>ORZ</t>
    </r>
    <r>
      <rPr>
        <sz val="11"/>
        <color theme="1"/>
        <rFont val="仿宋"/>
        <family val="3"/>
        <charset val="134"/>
      </rPr>
      <t>）形成起关键作用，而油气比（</t>
    </r>
    <r>
      <rPr>
        <sz val="11"/>
        <color theme="1"/>
        <rFont val="Times New Roman"/>
        <family val="1"/>
      </rPr>
      <t>FAR</t>
    </r>
    <r>
      <rPr>
        <sz val="11"/>
        <color theme="1"/>
        <rFont val="仿宋"/>
        <family val="3"/>
        <charset val="134"/>
      </rPr>
      <t>）对流动与喷雾特征起到总体调控的作用。进一步通过速度脉动与喷雾的联合分析发现，</t>
    </r>
    <r>
      <rPr>
        <sz val="11"/>
        <color theme="1"/>
        <rFont val="Times New Roman"/>
        <family val="1"/>
      </rPr>
      <t>FAR</t>
    </r>
    <r>
      <rPr>
        <sz val="11"/>
        <color theme="1"/>
        <rFont val="仿宋"/>
        <family val="3"/>
        <charset val="134"/>
      </rPr>
      <t>增大会减弱剪切层湍流强度，从而抑制了液体燃料的破碎，并进而导致中央回流区内大尺寸液滴密度的增加，最终引起了雾化性能的下降。</t>
    </r>
    <phoneticPr fontId="4" type="noConversion"/>
  </si>
  <si>
    <r>
      <rPr>
        <sz val="11"/>
        <color rgb="FF000000"/>
        <rFont val="仿宋"/>
        <family val="3"/>
        <charset val="134"/>
      </rPr>
      <t>介质阻挡放电（</t>
    </r>
    <r>
      <rPr>
        <sz val="11"/>
        <color rgb="FF000000"/>
        <rFont val="Times New Roman"/>
        <family val="1"/>
      </rPr>
      <t>DBD</t>
    </r>
    <r>
      <rPr>
        <sz val="11"/>
        <color rgb="FF000000"/>
        <rFont val="仿宋"/>
        <family val="3"/>
        <charset val="134"/>
      </rPr>
      <t>）等离子体</t>
    </r>
    <r>
      <rPr>
        <sz val="11"/>
        <color rgb="FF000000"/>
        <rFont val="Times New Roman"/>
        <family val="1"/>
      </rPr>
      <t>+</t>
    </r>
    <r>
      <rPr>
        <sz val="11"/>
        <color rgb="FF000000"/>
        <rFont val="仿宋"/>
        <family val="3"/>
        <charset val="134"/>
      </rPr>
      <t>流场</t>
    </r>
    <phoneticPr fontId="4" type="noConversion"/>
  </si>
  <si>
    <r>
      <rPr>
        <sz val="11"/>
        <color theme="1"/>
        <rFont val="仿宋"/>
        <family val="3"/>
        <charset val="134"/>
      </rPr>
      <t>介质阻挡放电（</t>
    </r>
    <r>
      <rPr>
        <sz val="11"/>
        <color theme="1"/>
        <rFont val="Times New Roman"/>
        <family val="1"/>
      </rPr>
      <t>DBD</t>
    </r>
    <r>
      <rPr>
        <sz val="11"/>
        <color theme="1"/>
        <rFont val="仿宋"/>
        <family val="3"/>
        <charset val="134"/>
      </rPr>
      <t>）等离子体激励器作为一种高效主动流动控制装置，因其在边界层分离控制领域的应用潜力而广受关注。尽管已有大量研究探讨了</t>
    </r>
    <r>
      <rPr>
        <sz val="11"/>
        <color theme="1"/>
        <rFont val="Times New Roman"/>
        <family val="1"/>
      </rPr>
      <t>DBD</t>
    </r>
    <r>
      <rPr>
        <sz val="11"/>
        <color theme="1"/>
        <rFont val="仿宋"/>
        <family val="3"/>
        <charset val="134"/>
      </rPr>
      <t>激励器在不同气动场景中的实际应用与性能表现，但关于等离子体诱导流动控制的基本物理机制仍待深入探索。本研究采用数值模拟方法，对圆柱绕流中的等离子体诱导流动动力学进行探究。圆柱体结构因其几何结构简单，且高曲率表面易引发显著边界层分离现象，因此很适合作为本次研究的对象。通过求解非定常雷诺平均</t>
    </r>
    <r>
      <rPr>
        <sz val="11"/>
        <color theme="1"/>
        <rFont val="Times New Roman"/>
        <family val="1"/>
      </rPr>
      <t>Navier-Stokes</t>
    </r>
    <r>
      <rPr>
        <sz val="11"/>
        <color theme="1"/>
        <rFont val="仿宋"/>
        <family val="3"/>
        <charset val="134"/>
      </rPr>
      <t>（</t>
    </r>
    <r>
      <rPr>
        <sz val="11"/>
        <color theme="1"/>
        <rFont val="Times New Roman"/>
        <family val="1"/>
      </rPr>
      <t>URANS</t>
    </r>
    <r>
      <rPr>
        <sz val="11"/>
        <color theme="1"/>
        <rFont val="仿宋"/>
        <family val="3"/>
        <charset val="134"/>
      </rPr>
      <t>）方程模拟流场，并采用经典数学模型引入等离子体激励效应。本研究将两个</t>
    </r>
    <r>
      <rPr>
        <sz val="11"/>
        <color theme="1"/>
        <rFont val="Times New Roman"/>
        <family val="1"/>
      </rPr>
      <t>DBD</t>
    </r>
    <r>
      <rPr>
        <sz val="11"/>
        <color theme="1"/>
        <rFont val="仿宋"/>
        <family val="3"/>
        <charset val="134"/>
      </rPr>
      <t>等离子体激励器对称安装于圆柱左右两侧，环境空气初始设置为静止状态，最终流场完全由等离子体驱动产生。本研究主要取得两方面突破：首先，对占空比激励信号作用下产生的流场进行仿真模拟，并基于现有实验数据完成验证，重点分析了不同激励模式下涡结构的产生、演化与传播特性；其次，详细研究了时变等离子体体积力对压力分布、表面摩擦阻力和动量传递的影响机制。</t>
    </r>
    <phoneticPr fontId="4" type="noConversion"/>
  </si>
  <si>
    <r>
      <rPr>
        <b/>
        <sz val="14"/>
        <color theme="1"/>
        <rFont val="仿宋"/>
        <family val="3"/>
        <charset val="134"/>
      </rPr>
      <t>学科</t>
    </r>
  </si>
  <si>
    <r>
      <rPr>
        <b/>
        <sz val="14"/>
        <color theme="1"/>
        <rFont val="仿宋"/>
        <family val="3"/>
        <charset val="134"/>
      </rPr>
      <t>研究方向</t>
    </r>
  </si>
  <si>
    <t>Type</t>
    <phoneticPr fontId="3" type="noConversion"/>
  </si>
  <si>
    <t>Year</t>
    <phoneticPr fontId="3" type="noConversion"/>
  </si>
  <si>
    <t>Article Title</t>
    <phoneticPr fontId="3" type="noConversion"/>
  </si>
  <si>
    <t>Citation</t>
  </si>
  <si>
    <t>DOI</t>
    <phoneticPr fontId="3" type="noConversion"/>
  </si>
  <si>
    <t>Manuscript ID</t>
    <phoneticPr fontId="3" type="noConversion"/>
  </si>
  <si>
    <r>
      <rPr>
        <b/>
        <sz val="14"/>
        <color theme="1"/>
        <rFont val="仿宋"/>
        <family val="3"/>
        <charset val="134"/>
      </rPr>
      <t>中文摘要</t>
    </r>
  </si>
  <si>
    <t>PCM</t>
    <phoneticPr fontId="3" type="noConversion"/>
  </si>
  <si>
    <r>
      <rPr>
        <sz val="11"/>
        <color theme="1"/>
        <rFont val="仿宋"/>
        <family val="3"/>
        <charset val="134"/>
      </rPr>
      <t>储能</t>
    </r>
    <r>
      <rPr>
        <sz val="11"/>
        <color theme="1"/>
        <rFont val="Times New Roman"/>
        <family val="1"/>
      </rPr>
      <t>PCM+</t>
    </r>
    <r>
      <rPr>
        <sz val="11"/>
        <color theme="1"/>
        <rFont val="仿宋"/>
        <family val="3"/>
        <charset val="134"/>
      </rPr>
      <t>泡沫金属</t>
    </r>
    <phoneticPr fontId="3" type="noConversion"/>
  </si>
  <si>
    <t>Melting Evaluation of Phase Change Materials Impregnated into Cascaded Metal Foams with Regionalized Enhancement</t>
  </si>
  <si>
    <t>Wei, Xinyi; Zhang, Nan; Zhang, Zhaoli; Cao, Xiaoling; Yuan, Yanping; Melting Evaluation of Phase Change Materials Impregnated into Cascaded Metal Foams with Regionalized Enhancement. Journal of Thermal Science, 2025, 34(1): 223-241. http://dx.doi.org/10.1007/s11630-024-2064-3</t>
  </si>
  <si>
    <t>10.1007/s11630-024-2064-3</t>
    <phoneticPr fontId="4" type="noConversion"/>
  </si>
  <si>
    <t>JTS-22-0382.R2</t>
  </si>
  <si>
    <t>phase change materials; copper metal foam; heat transfer enhancement; regionalized enhancement</t>
  </si>
  <si>
    <t>Metal foam promotes the heat transfer of phase change materials (PCMs) in the penalty of reducing the energy storage density of the composite PCMs. In this work, the effects of constant porosity (0.96, 0.94, 0.92, or 0.90) and pore density (PPI) of metal foam on heat transfer of composite PCMs are studied. Melting rate could be enhanced by employing with low porosity copper foam. Furthermore, aiming to the right bottom phase changing dead region, a regionalized enhancement strategy of cascaded metal foams is introduced. The dynamic melting performances of all the composite PCMs are comprehensively analyzed. The results reveal that the cascaded configuration is beneficial for optimization. Details show that the horizontal strategy enhances melting performance: a maximum of 17.98% reduction in total melting time could be reached when the rear part porosity is 90%. The energy storage density rate could be raised by 5.48%. Besides, the vertical strategy performs with a better average temperature uniformity of 0.441 and brings a lower temperature in the heated wall. To sum up, the regionalized enhancement of copper foam provides better performance in the phase change process. It shows significant potential for solar heat storage and thermal protection.</t>
  </si>
  <si>
    <r>
      <rPr>
        <sz val="11"/>
        <color theme="1"/>
        <rFont val="仿宋"/>
        <family val="3"/>
        <charset val="134"/>
      </rPr>
      <t>泡沫金属在促进相变材料传热的同时会降低其储能密度。本文对泡沫金属的孔隙率（</t>
    </r>
    <r>
      <rPr>
        <sz val="11"/>
        <color theme="1"/>
        <rFont val="Times New Roman"/>
        <family val="1"/>
      </rPr>
      <t>0.96</t>
    </r>
    <r>
      <rPr>
        <sz val="11"/>
        <color theme="1"/>
        <rFont val="仿宋"/>
        <family val="3"/>
        <charset val="134"/>
      </rPr>
      <t>、</t>
    </r>
    <r>
      <rPr>
        <sz val="11"/>
        <color theme="1"/>
        <rFont val="Times New Roman"/>
        <family val="1"/>
      </rPr>
      <t>0.94</t>
    </r>
    <r>
      <rPr>
        <sz val="11"/>
        <color theme="1"/>
        <rFont val="仿宋"/>
        <family val="3"/>
        <charset val="134"/>
      </rPr>
      <t>、</t>
    </r>
    <r>
      <rPr>
        <sz val="11"/>
        <color theme="1"/>
        <rFont val="Times New Roman"/>
        <family val="1"/>
      </rPr>
      <t>0.92</t>
    </r>
    <r>
      <rPr>
        <sz val="11"/>
        <color theme="1"/>
        <rFont val="仿宋"/>
        <family val="3"/>
        <charset val="134"/>
      </rPr>
      <t>或</t>
    </r>
    <r>
      <rPr>
        <sz val="11"/>
        <color theme="1"/>
        <rFont val="Times New Roman"/>
        <family val="1"/>
      </rPr>
      <t>0.90</t>
    </r>
    <r>
      <rPr>
        <sz val="11"/>
        <color theme="1"/>
        <rFont val="仿宋"/>
        <family val="3"/>
        <charset val="134"/>
      </rPr>
      <t>）和孔密度（</t>
    </r>
    <r>
      <rPr>
        <sz val="11"/>
        <color theme="1"/>
        <rFont val="Times New Roman"/>
        <family val="1"/>
      </rPr>
      <t>PPI</t>
    </r>
    <r>
      <rPr>
        <sz val="11"/>
        <color theme="1"/>
        <rFont val="仿宋"/>
        <family val="3"/>
        <charset val="134"/>
      </rPr>
      <t>）对复合相变材料的传热性能的影响进行了研究。采用低孔隙率泡沫铜可以提高熔化速率。此外，针对矩形单元右底的部相变</t>
    </r>
    <r>
      <rPr>
        <sz val="11"/>
        <color theme="1"/>
        <rFont val="Times New Roman"/>
        <family val="1"/>
      </rPr>
      <t>“</t>
    </r>
    <r>
      <rPr>
        <sz val="11"/>
        <color theme="1"/>
        <rFont val="仿宋"/>
        <family val="3"/>
        <charset val="134"/>
      </rPr>
      <t>死区</t>
    </r>
    <r>
      <rPr>
        <sz val="11"/>
        <color theme="1"/>
        <rFont val="Times New Roman"/>
        <family val="1"/>
      </rPr>
      <t>”</t>
    </r>
    <r>
      <rPr>
        <sz val="11"/>
        <color theme="1"/>
        <rFont val="仿宋"/>
        <family val="3"/>
        <charset val="134"/>
      </rPr>
      <t>，引入了梯级泡沫金属的区域化增强策略。综合分析了所有泡沫金属复合相变材料的动态熔化性能。结果表明，梯级配置的泡沫金属有利于传热性能的优化。具体的，水平方向的梯级泡沫金属有利于提高熔化性能：当后部泡沫金属孔隙率为</t>
    </r>
    <r>
      <rPr>
        <sz val="11"/>
        <color theme="1"/>
        <rFont val="Times New Roman"/>
        <family val="1"/>
      </rPr>
      <t>90%</t>
    </r>
    <r>
      <rPr>
        <sz val="11"/>
        <color theme="1"/>
        <rFont val="仿宋"/>
        <family val="3"/>
        <charset val="134"/>
      </rPr>
      <t>时，总熔化时间最多可减少</t>
    </r>
    <r>
      <rPr>
        <sz val="11"/>
        <color theme="1"/>
        <rFont val="Times New Roman"/>
        <family val="1"/>
      </rPr>
      <t>17.98%</t>
    </r>
    <r>
      <rPr>
        <sz val="11"/>
        <color theme="1"/>
        <rFont val="仿宋"/>
        <family val="3"/>
        <charset val="134"/>
      </rPr>
      <t>，储能密度率可提高</t>
    </r>
    <r>
      <rPr>
        <sz val="11"/>
        <color theme="1"/>
        <rFont val="Times New Roman"/>
        <family val="1"/>
      </rPr>
      <t>5.48%</t>
    </r>
    <r>
      <rPr>
        <sz val="11"/>
        <color theme="1"/>
        <rFont val="仿宋"/>
        <family val="3"/>
        <charset val="134"/>
      </rPr>
      <t>。此外，垂直方向的梯度泡沫金属对相变单元平均温度均匀性有所提升，并使加热壁的温度更低。综上所述，梯级泡沫铜的局部增强对复合相变材的相变过程具有促进作用，并且在太阳能储热和热保护领域具有巨大的潜力。</t>
    </r>
    <phoneticPr fontId="3" type="noConversion"/>
  </si>
  <si>
    <t>PCM</t>
  </si>
  <si>
    <r>
      <t>PCM+</t>
    </r>
    <r>
      <rPr>
        <sz val="11"/>
        <color theme="1"/>
        <rFont val="仿宋"/>
        <family val="3"/>
        <charset val="134"/>
      </rPr>
      <t>翅片结构</t>
    </r>
    <phoneticPr fontId="3" type="noConversion"/>
  </si>
  <si>
    <t>Impact of Fin Arrangement on Heat Transfer and Melting Characteristics of Phase Change Material</t>
    <phoneticPr fontId="3" type="noConversion"/>
  </si>
  <si>
    <t>Uniyal, Arun; Prajapati, Yogesh K.; Impact of Fin Arrangement on Heat Transfer and Melting Characteristics of Phase Change Material. Journal of Thermal Science, 2024, 33(2): 435-456. http://dx.doi.org/10.1007/s11630-024-1925-0</t>
  </si>
  <si>
    <t>10.1007/s11630-024-1925-0</t>
    <phoneticPr fontId="4" type="noConversion"/>
  </si>
  <si>
    <t>JTS-22-0466.R1</t>
    <phoneticPr fontId="4" type="noConversion"/>
  </si>
  <si>
    <t>phase change material; enclosure; fin; melting fraction; energy storage; heat transfer</t>
    <phoneticPr fontId="4" type="noConversion"/>
  </si>
  <si>
    <t>Present work investigates the heat transfer and melting behaviour of phase change material (PCM) in six enclosures (enclosure-1 to 6) filled with paraffin wax. Proposed enclosures are equipped with distinct arrangements of the fins while keeping the fin's surface area equal in each case. Comparative analysis has been presented to recognize the suitable fin arrangements that facilitate improved heat transfer and melting rate of the PCM. Left wall of the enclosure is maintained isothermal for the temperature values 335 K, 350 K and 365 K. Dimensionless length of the enclosure including fins is ranging between 0 and 1. Results have been illustrated through the estimation of important performance parameters such as energy absorbing capacity, melting rate, enhancement ratio, and Nusselt number. It has been found that melting time (to melt 100% of the PCM) is 60.5% less in enclosure-2 (with two fins of equal length) as compared to the enclosure-1, having no fins. Keeping the fin surface area equal, if the longer fin is placed below the shorter fin (enclosure-3), melting time is further decreased by 14.1% as compared to enclosure-2. However, among all the configurations, enclosure-6 with wire-mesh fin structure exhibits minimum melting time which is 68.4% less as compared to the enclosure-1. Based on the findings, it may be concluded that fins are the main driving agent in the enclosure to transfer the heat from heated wall to the PCM. Proper design and positioning of the fins improve the heat transfer rate followed by melting of the PCM in the entire area of the enclosure. Evolution of the favourable vortices and natural convection current in the enclosure accelerate the melting phenomenon and help to reduce charging time.</t>
    <phoneticPr fontId="4" type="noConversion"/>
  </si>
  <si>
    <t>Abstract: Present work investigates the heat transfer and melting behaviour of phase change material (PCM) in six enclosures (enclosure-1 to 6) filled with paraffin wax. Proposed enclosures are equipped with distinct arrangements of the fins while keeping the fin’s surface area equal in each case. Comparative analysis has been presented to recognize the suitable fin arrangements that facilitate improved heat transfer and melting rate of the PCM. Left wall of the enclosure is maintained isothermal for the temperature values 335 K, 350 K and 365 K. Dimensionless length of the enclosure including fins is ranging between 0 and 1. Results have been illustrated through the estimation of important performance parameters such as energy absorbing capacity, melting rate, enhancement ratio, and Nusselt number. It has been found that melting time (to melt 100% of the PCM) is 60.5% less in enclosure-2 (with two fins of equal length) as compared to the enclosure-1, having no fins. Keeping the fin surface area equal, if the longer fin is placed below the shorter fin (enclosure-3), melting time is further decreased by 14.1% as compared to enclosure-2. However, among all the configurations, enclosure-6 with wire-mesh fin structure exhibits minimum melting time which is 68.4% less as compared to the enclosure-1. Based on the 
findings, it may be concluded that fins are the main driving agent in the enclosure to transfer the heat from heated wall to the PCM. Proper design and positioning of the fins improve the heat transfer rate followed by melting of the PCM in the entire area of the enclosure. Evolution of the favourable vortices and natural convection current in the enclosure accelerate the melting phenomenon and help to reduce charging time.</t>
    <phoneticPr fontId="3" type="noConversion"/>
  </si>
  <si>
    <r>
      <t>PCM+</t>
    </r>
    <r>
      <rPr>
        <sz val="10"/>
        <color theme="1"/>
        <rFont val="仿宋"/>
        <family val="3"/>
        <charset val="134"/>
      </rPr>
      <t>翅片结构</t>
    </r>
    <phoneticPr fontId="3" type="noConversion"/>
  </si>
  <si>
    <t>Using Longitudinal Fins to Improve the Melting Performance of Stearic Acid in Thermal Energy Storage Devices</t>
  </si>
  <si>
    <t>Yan, Suying; Liu, Yiran; Ao, Ci; Zhao, Xiaoyan; Zhang, Na; Zhang, Ruiying; Ahmadi, Mohammad Hossein; Using Longitudinal Fins to Improve the Melting Performance of Stearic Acid in Thermal Energy Storage Devices. Journal of Thermal Science, 2024, 33(5): 1672-1687. http://dx.doi.org/10.1007/s11630-024-1971-7</t>
  </si>
  <si>
    <t>10.1007/s11630-024-1971-7</t>
    <phoneticPr fontId="4" type="noConversion"/>
  </si>
  <si>
    <t>JTS-23-0136.R1</t>
    <phoneticPr fontId="4" type="noConversion"/>
  </si>
  <si>
    <t>thermal energy storage; melting rate enhancement; longitudinal fins; fin angle; phase change materials</t>
    <phoneticPr fontId="4" type="noConversion"/>
  </si>
  <si>
    <t>The heat transfer efficiency of a thermal energy storage unit (TESU) can be improved by the addition of novel longitudinal fins. A series of TESUs are analyzed using the finite volume method (FVM) to determine the effect of fin angle on the heat transfer performance. As the fin angle increases, the TES rate first increases, then decreases, reaching a maximum rate at 60 degrees, where the melting time is less by 30.9%, 28.58%, 21.99%, 9.02%, and 18.1% than at 0 degrees, 15 degrees, 30 degrees, 45 degrees, and 80 degrees, respectively. In addition, it is found that the melting time of the phase change material is significantly greater at the bottom of the TESU. The time percentage of this stage decreases as the fin angle increases through these percentages by 7%, 14%, 23%, 33%, and 20%, respectively. Further, the response surface methodology (RSM) is applied to optimize the longitudinal fin by minimizing the total melting time. The analysis concludes that a fin angle of 58.68 degrees reduces the complete melting time of the stearic acid by 44% below the time at 0 degrees. These findings fill a gap in knowledge of the effect on melting performance of the design angle of longitudinal fins and provide a reference for the design of horizontally placed longitudinal finned thermal energy storage units.</t>
    <phoneticPr fontId="4" type="noConversion"/>
  </si>
  <si>
    <r>
      <rPr>
        <sz val="11"/>
        <color theme="1"/>
        <rFont val="仿宋"/>
        <family val="3"/>
        <charset val="134"/>
      </rPr>
      <t>通过添加新型纵向翅片，可以提高热能储存装置（</t>
    </r>
    <r>
      <rPr>
        <sz val="11"/>
        <color theme="1"/>
        <rFont val="Times New Roman"/>
        <family val="1"/>
      </rPr>
      <t>TESU</t>
    </r>
    <r>
      <rPr>
        <sz val="11"/>
        <color theme="1"/>
        <rFont val="仿宋"/>
        <family val="3"/>
        <charset val="134"/>
      </rPr>
      <t>）的传热效率。本研究使用有限体积法（</t>
    </r>
    <r>
      <rPr>
        <sz val="11"/>
        <color theme="1"/>
        <rFont val="Times New Roman"/>
        <family val="1"/>
      </rPr>
      <t>FVM</t>
    </r>
    <r>
      <rPr>
        <sz val="11"/>
        <color theme="1"/>
        <rFont val="仿宋"/>
        <family val="3"/>
        <charset val="134"/>
      </rPr>
      <t>）分析了一系列</t>
    </r>
    <r>
      <rPr>
        <sz val="11"/>
        <color theme="1"/>
        <rFont val="Times New Roman"/>
        <family val="1"/>
      </rPr>
      <t>TESU</t>
    </r>
    <r>
      <rPr>
        <sz val="11"/>
        <color theme="1"/>
        <rFont val="仿宋"/>
        <family val="3"/>
        <charset val="134"/>
      </rPr>
      <t>，以确定翅片角度对传热性能的影响。结果表明：随着翅片角度的增大，</t>
    </r>
    <r>
      <rPr>
        <sz val="11"/>
        <color theme="1"/>
        <rFont val="Times New Roman"/>
        <family val="1"/>
      </rPr>
      <t>TESU</t>
    </r>
    <r>
      <rPr>
        <sz val="11"/>
        <color theme="1"/>
        <rFont val="仿宋"/>
        <family val="3"/>
        <charset val="134"/>
      </rPr>
      <t>率先增大后减小，在</t>
    </r>
    <r>
      <rPr>
        <sz val="11"/>
        <color theme="1"/>
        <rFont val="Times New Roman"/>
        <family val="1"/>
      </rPr>
      <t xml:space="preserve"> 60° </t>
    </r>
    <r>
      <rPr>
        <sz val="11"/>
        <color theme="1"/>
        <rFont val="仿宋"/>
        <family val="3"/>
        <charset val="134"/>
      </rPr>
      <t>时达到最大值，与</t>
    </r>
    <r>
      <rPr>
        <sz val="11"/>
        <color theme="1"/>
        <rFont val="Times New Roman"/>
        <family val="1"/>
      </rPr>
      <t>0°</t>
    </r>
    <r>
      <rPr>
        <sz val="11"/>
        <color theme="1"/>
        <rFont val="仿宋"/>
        <family val="3"/>
        <charset val="134"/>
      </rPr>
      <t>、</t>
    </r>
    <r>
      <rPr>
        <sz val="11"/>
        <color theme="1"/>
        <rFont val="Times New Roman"/>
        <family val="1"/>
      </rPr>
      <t>15°</t>
    </r>
    <r>
      <rPr>
        <sz val="11"/>
        <color theme="1"/>
        <rFont val="仿宋"/>
        <family val="3"/>
        <charset val="134"/>
      </rPr>
      <t>、</t>
    </r>
    <r>
      <rPr>
        <sz val="11"/>
        <color theme="1"/>
        <rFont val="Times New Roman"/>
        <family val="1"/>
      </rPr>
      <t>30°</t>
    </r>
    <r>
      <rPr>
        <sz val="11"/>
        <color theme="1"/>
        <rFont val="仿宋"/>
        <family val="3"/>
        <charset val="134"/>
      </rPr>
      <t>、</t>
    </r>
    <r>
      <rPr>
        <sz val="11"/>
        <color theme="1"/>
        <rFont val="Times New Roman"/>
        <family val="1"/>
      </rPr>
      <t>45°</t>
    </r>
    <r>
      <rPr>
        <sz val="11"/>
        <color theme="1"/>
        <rFont val="仿宋"/>
        <family val="3"/>
        <charset val="134"/>
      </rPr>
      <t>和</t>
    </r>
    <r>
      <rPr>
        <sz val="11"/>
        <color theme="1"/>
        <rFont val="Times New Roman"/>
        <family val="1"/>
      </rPr>
      <t xml:space="preserve"> 80°</t>
    </r>
    <r>
      <rPr>
        <sz val="11"/>
        <color theme="1"/>
        <rFont val="仿宋"/>
        <family val="3"/>
        <charset val="134"/>
      </rPr>
      <t>相比，硬脂酸的熔化时间分别减少了</t>
    </r>
    <r>
      <rPr>
        <sz val="11"/>
        <color theme="1"/>
        <rFont val="Times New Roman"/>
        <family val="1"/>
      </rPr>
      <t>30.9%</t>
    </r>
    <r>
      <rPr>
        <sz val="11"/>
        <color theme="1"/>
        <rFont val="仿宋"/>
        <family val="3"/>
        <charset val="134"/>
      </rPr>
      <t>、</t>
    </r>
    <r>
      <rPr>
        <sz val="11"/>
        <color theme="1"/>
        <rFont val="Times New Roman"/>
        <family val="1"/>
      </rPr>
      <t>28.58%</t>
    </r>
    <r>
      <rPr>
        <sz val="11"/>
        <color theme="1"/>
        <rFont val="仿宋"/>
        <family val="3"/>
        <charset val="134"/>
      </rPr>
      <t>、</t>
    </r>
    <r>
      <rPr>
        <sz val="11"/>
        <color theme="1"/>
        <rFont val="Times New Roman"/>
        <family val="1"/>
      </rPr>
      <t>21.99%</t>
    </r>
    <r>
      <rPr>
        <sz val="11"/>
        <color theme="1"/>
        <rFont val="仿宋"/>
        <family val="3"/>
        <charset val="134"/>
      </rPr>
      <t>、</t>
    </r>
    <r>
      <rPr>
        <sz val="11"/>
        <color theme="1"/>
        <rFont val="Times New Roman"/>
        <family val="1"/>
      </rPr>
      <t xml:space="preserve">9.02% </t>
    </r>
    <r>
      <rPr>
        <sz val="11"/>
        <color theme="1"/>
        <rFont val="仿宋"/>
        <family val="3"/>
        <charset val="134"/>
      </rPr>
      <t>和</t>
    </r>
    <r>
      <rPr>
        <sz val="11"/>
        <color theme="1"/>
        <rFont val="Times New Roman"/>
        <family val="1"/>
      </rPr>
      <t xml:space="preserve"> 18.1%</t>
    </r>
    <r>
      <rPr>
        <sz val="11"/>
        <color theme="1"/>
        <rFont val="仿宋"/>
        <family val="3"/>
        <charset val="134"/>
      </rPr>
      <t>。此外，还发现相变材料在</t>
    </r>
    <r>
      <rPr>
        <sz val="11"/>
        <color theme="1"/>
        <rFont val="Times New Roman"/>
        <family val="1"/>
      </rPr>
      <t>TESU</t>
    </r>
    <r>
      <rPr>
        <sz val="11"/>
        <color theme="1"/>
        <rFont val="仿宋"/>
        <family val="3"/>
        <charset val="134"/>
      </rPr>
      <t>底部的熔化时间明显更长。随着翅片角度的增大，这一阶段的时间百分比也随之减小，分别为</t>
    </r>
    <r>
      <rPr>
        <sz val="11"/>
        <color theme="1"/>
        <rFont val="Times New Roman"/>
        <family val="1"/>
      </rPr>
      <t xml:space="preserve"> 7%</t>
    </r>
    <r>
      <rPr>
        <sz val="11"/>
        <color theme="1"/>
        <rFont val="仿宋"/>
        <family val="3"/>
        <charset val="134"/>
      </rPr>
      <t>、</t>
    </r>
    <r>
      <rPr>
        <sz val="11"/>
        <color theme="1"/>
        <rFont val="Times New Roman"/>
        <family val="1"/>
      </rPr>
      <t>14%</t>
    </r>
    <r>
      <rPr>
        <sz val="11"/>
        <color theme="1"/>
        <rFont val="仿宋"/>
        <family val="3"/>
        <charset val="134"/>
      </rPr>
      <t>、</t>
    </r>
    <r>
      <rPr>
        <sz val="11"/>
        <color theme="1"/>
        <rFont val="Times New Roman"/>
        <family val="1"/>
      </rPr>
      <t>23%</t>
    </r>
    <r>
      <rPr>
        <sz val="11"/>
        <color theme="1"/>
        <rFont val="仿宋"/>
        <family val="3"/>
        <charset val="134"/>
      </rPr>
      <t>、</t>
    </r>
    <r>
      <rPr>
        <sz val="11"/>
        <color theme="1"/>
        <rFont val="Times New Roman"/>
        <family val="1"/>
      </rPr>
      <t xml:space="preserve">33% </t>
    </r>
    <r>
      <rPr>
        <sz val="11"/>
        <color theme="1"/>
        <rFont val="仿宋"/>
        <family val="3"/>
        <charset val="134"/>
      </rPr>
      <t>和</t>
    </r>
    <r>
      <rPr>
        <sz val="11"/>
        <color theme="1"/>
        <rFont val="Times New Roman"/>
        <family val="1"/>
      </rPr>
      <t xml:space="preserve"> 20%</t>
    </r>
    <r>
      <rPr>
        <sz val="11"/>
        <color theme="1"/>
        <rFont val="仿宋"/>
        <family val="3"/>
        <charset val="134"/>
      </rPr>
      <t>。此外，还采用了响应面方法</t>
    </r>
    <r>
      <rPr>
        <sz val="11"/>
        <color theme="1"/>
        <rFont val="Times New Roman"/>
        <family val="1"/>
      </rPr>
      <t xml:space="preserve"> (RSM)</t>
    </r>
    <r>
      <rPr>
        <sz val="11"/>
        <color theme="1"/>
        <rFont val="仿宋"/>
        <family val="3"/>
        <charset val="134"/>
      </rPr>
      <t>，通过最小化总熔化时间来优化纵向翅片。分析结果表明：当翅片角度为</t>
    </r>
    <r>
      <rPr>
        <sz val="11"/>
        <color theme="1"/>
        <rFont val="Times New Roman"/>
        <family val="1"/>
      </rPr>
      <t xml:space="preserve"> 58.68°</t>
    </r>
    <r>
      <rPr>
        <sz val="11"/>
        <color theme="1"/>
        <rFont val="仿宋"/>
        <family val="3"/>
        <charset val="134"/>
      </rPr>
      <t>时，硬脂酸的完全熔化时间比</t>
    </r>
    <r>
      <rPr>
        <sz val="11"/>
        <color theme="1"/>
        <rFont val="Times New Roman"/>
        <family val="1"/>
      </rPr>
      <t>0°</t>
    </r>
    <r>
      <rPr>
        <sz val="11"/>
        <color theme="1"/>
        <rFont val="仿宋"/>
        <family val="3"/>
        <charset val="134"/>
      </rPr>
      <t>时缩短了</t>
    </r>
    <r>
      <rPr>
        <sz val="11"/>
        <color theme="1"/>
        <rFont val="Times New Roman"/>
        <family val="1"/>
      </rPr>
      <t>44%</t>
    </r>
    <r>
      <rPr>
        <sz val="11"/>
        <color theme="1"/>
        <rFont val="仿宋"/>
        <family val="3"/>
        <charset val="134"/>
      </rPr>
      <t>。这些发现弥补了纵向翅片设计角度对熔化性能影响的不足，为水平放置纵向翅片热能储存装置的设计提供了参考。</t>
    </r>
  </si>
  <si>
    <r>
      <rPr>
        <sz val="11"/>
        <color theme="1"/>
        <rFont val="仿宋"/>
        <family val="3"/>
        <charset val="134"/>
      </rPr>
      <t>翅片参数对</t>
    </r>
    <r>
      <rPr>
        <sz val="11"/>
        <color theme="1"/>
        <rFont val="Times New Roman"/>
        <family val="1"/>
      </rPr>
      <t>PCM</t>
    </r>
    <r>
      <rPr>
        <sz val="11"/>
        <color theme="1"/>
        <rFont val="仿宋"/>
        <family val="3"/>
        <charset val="134"/>
      </rPr>
      <t>储热性能</t>
    </r>
    <phoneticPr fontId="3" type="noConversion"/>
  </si>
  <si>
    <t>Heat Storage Performance of PCM in a Novel Vertical Pointer-Shaped Finned Latent Heat Tank</t>
  </si>
  <si>
    <t>Mao, Qianjun; Zhu, Yuanyuan; Li, Tao; Heat Storage Performance of PCM in a Novel Vertical Pointer-Shaped Finned Latent Heat Tank. Journal of Thermal Science, 2024, 33(2): 422-434. http://dx.doi.org/10.1007/s11630-024-1910-7</t>
  </si>
  <si>
    <t>10.1007/s11630-024-1910-7</t>
    <phoneticPr fontId="4" type="noConversion"/>
  </si>
  <si>
    <t>JTS-22-0207.R1</t>
    <phoneticPr fontId="4" type="noConversion"/>
  </si>
  <si>
    <t>thermal energy storage; phase change material; pointer-shaped fins; heat storage performance</t>
    <phoneticPr fontId="4" type="noConversion"/>
  </si>
  <si>
    <t>The heat storage performance of latent heat storage systems is not good due to the poor thermal conductivity of phase change materials. In this paper, a new type of pointer-shaped fins combining rectangular and triangular fins has been employed to numerically simulate the melting process in the heat storage tank, and the fin geometry parameter effects on heat storage performance have been studied. The results indicate that compared with the bare tube and the rectangular finned tank, the melting time of the phase change material in the pointer-shaped finned tank is reduced by 64.2% and 15.1%, respectively. The closer the tip of the triangular fin is to the hot wall, the better the heat transfer efficiency. The optimal height of the triangular fin is about 8 mm. Increasing the number of fins from 4 to 6 and from 6 to 8 reduces the melting time by 16.0% and 16.7% respectively. However, increasing the number of fins from 8 to 10 only reduces the melting time by 8.4%. When the fin dimensionless length is increased from 0.3 to 0.5 and from 0.5 to 0.7, the melting time is shortened by 17.5% and 13.0%. But the melting time is only reduced by 2.9% when the dimensionless fin length is increased from 0.7 to 0.9. For optimising the design of the thermal storage system, the results can provide a reference value.</t>
    <phoneticPr fontId="4" type="noConversion"/>
  </si>
  <si>
    <r>
      <rPr>
        <sz val="11"/>
        <color theme="1"/>
        <rFont val="仿宋"/>
        <family val="3"/>
        <charset val="134"/>
      </rPr>
      <t>由于相变材料导热性差，潜热储热系统的储热性能不佳。本文采用一种结合矩形和三角形翅片的新型指针形翅片对储能罐内相变材料的熔化过程进行了数值模拟，并研究了翅片几何参数对储热性能的影响。结果表明，与裸管和矩形翅片罐相比，指针形翅片罐中相变材料的熔化时间分别缩短了</t>
    </r>
    <r>
      <rPr>
        <sz val="11"/>
        <color theme="1"/>
        <rFont val="Times New Roman"/>
        <family val="1"/>
      </rPr>
      <t>64.2%</t>
    </r>
    <r>
      <rPr>
        <sz val="11"/>
        <color theme="1"/>
        <rFont val="仿宋"/>
        <family val="3"/>
        <charset val="134"/>
      </rPr>
      <t>和</t>
    </r>
    <r>
      <rPr>
        <sz val="11"/>
        <color theme="1"/>
        <rFont val="Times New Roman"/>
        <family val="1"/>
      </rPr>
      <t>15.1%</t>
    </r>
    <r>
      <rPr>
        <sz val="11"/>
        <color theme="1"/>
        <rFont val="仿宋"/>
        <family val="3"/>
        <charset val="134"/>
      </rPr>
      <t>。三角形翅片的尖端离热壁越近，传热效率就越好。三角形翅片的最佳高度约为</t>
    </r>
    <r>
      <rPr>
        <sz val="11"/>
        <color theme="1"/>
        <rFont val="Times New Roman"/>
        <family val="1"/>
      </rPr>
      <t>8mm</t>
    </r>
    <r>
      <rPr>
        <sz val="11"/>
        <color theme="1"/>
        <rFont val="仿宋"/>
        <family val="3"/>
        <charset val="134"/>
      </rPr>
      <t>。将指针形翅片的数量从</t>
    </r>
    <r>
      <rPr>
        <sz val="11"/>
        <color theme="1"/>
        <rFont val="Times New Roman"/>
        <family val="1"/>
      </rPr>
      <t>4</t>
    </r>
    <r>
      <rPr>
        <sz val="11"/>
        <color theme="1"/>
        <rFont val="仿宋"/>
        <family val="3"/>
        <charset val="134"/>
      </rPr>
      <t>个增加到</t>
    </r>
    <r>
      <rPr>
        <sz val="11"/>
        <color theme="1"/>
        <rFont val="Times New Roman"/>
        <family val="1"/>
      </rPr>
      <t>6</t>
    </r>
    <r>
      <rPr>
        <sz val="11"/>
        <color theme="1"/>
        <rFont val="仿宋"/>
        <family val="3"/>
        <charset val="134"/>
      </rPr>
      <t>个和从</t>
    </r>
    <r>
      <rPr>
        <sz val="11"/>
        <color theme="1"/>
        <rFont val="Times New Roman"/>
        <family val="1"/>
      </rPr>
      <t>6</t>
    </r>
    <r>
      <rPr>
        <sz val="11"/>
        <color theme="1"/>
        <rFont val="仿宋"/>
        <family val="3"/>
        <charset val="134"/>
      </rPr>
      <t>个增加到</t>
    </r>
    <r>
      <rPr>
        <sz val="11"/>
        <color theme="1"/>
        <rFont val="Times New Roman"/>
        <family val="1"/>
      </rPr>
      <t>8</t>
    </r>
    <r>
      <rPr>
        <sz val="11"/>
        <color theme="1"/>
        <rFont val="仿宋"/>
        <family val="3"/>
        <charset val="134"/>
      </rPr>
      <t>个，可分别减少</t>
    </r>
    <r>
      <rPr>
        <sz val="11"/>
        <color theme="1"/>
        <rFont val="Times New Roman"/>
        <family val="1"/>
      </rPr>
      <t>16.0%</t>
    </r>
    <r>
      <rPr>
        <sz val="11"/>
        <color theme="1"/>
        <rFont val="仿宋"/>
        <family val="3"/>
        <charset val="134"/>
      </rPr>
      <t>和</t>
    </r>
    <r>
      <rPr>
        <sz val="11"/>
        <color theme="1"/>
        <rFont val="Times New Roman"/>
        <family val="1"/>
      </rPr>
      <t>16.7%</t>
    </r>
    <r>
      <rPr>
        <sz val="11"/>
        <color theme="1"/>
        <rFont val="仿宋"/>
        <family val="3"/>
        <charset val="134"/>
      </rPr>
      <t>的熔化时间。然而，将翅片数量从</t>
    </r>
    <r>
      <rPr>
        <sz val="11"/>
        <color theme="1"/>
        <rFont val="Times New Roman"/>
        <family val="1"/>
      </rPr>
      <t>8</t>
    </r>
    <r>
      <rPr>
        <sz val="11"/>
        <color theme="1"/>
        <rFont val="仿宋"/>
        <family val="3"/>
        <charset val="134"/>
      </rPr>
      <t>个增加到</t>
    </r>
    <r>
      <rPr>
        <sz val="11"/>
        <color theme="1"/>
        <rFont val="Times New Roman"/>
        <family val="1"/>
      </rPr>
      <t>10</t>
    </r>
    <r>
      <rPr>
        <sz val="11"/>
        <color theme="1"/>
        <rFont val="仿宋"/>
        <family val="3"/>
        <charset val="134"/>
      </rPr>
      <t>个只会缩短</t>
    </r>
    <r>
      <rPr>
        <sz val="11"/>
        <color theme="1"/>
        <rFont val="Times New Roman"/>
        <family val="1"/>
      </rPr>
      <t>8.4%</t>
    </r>
    <r>
      <rPr>
        <sz val="11"/>
        <color theme="1"/>
        <rFont val="仿宋"/>
        <family val="3"/>
        <charset val="134"/>
      </rPr>
      <t>的熔化时间。当翅片无量纲长度从</t>
    </r>
    <r>
      <rPr>
        <sz val="11"/>
        <color theme="1"/>
        <rFont val="Times New Roman"/>
        <family val="1"/>
      </rPr>
      <t>0.3</t>
    </r>
    <r>
      <rPr>
        <sz val="11"/>
        <color theme="1"/>
        <rFont val="仿宋"/>
        <family val="3"/>
        <charset val="134"/>
      </rPr>
      <t>增加到</t>
    </r>
    <r>
      <rPr>
        <sz val="11"/>
        <color theme="1"/>
        <rFont val="Times New Roman"/>
        <family val="1"/>
      </rPr>
      <t>0.5</t>
    </r>
    <r>
      <rPr>
        <sz val="11"/>
        <color theme="1"/>
        <rFont val="仿宋"/>
        <family val="3"/>
        <charset val="134"/>
      </rPr>
      <t>，从</t>
    </r>
    <r>
      <rPr>
        <sz val="11"/>
        <color theme="1"/>
        <rFont val="Times New Roman"/>
        <family val="1"/>
      </rPr>
      <t>0.5</t>
    </r>
    <r>
      <rPr>
        <sz val="11"/>
        <color theme="1"/>
        <rFont val="仿宋"/>
        <family val="3"/>
        <charset val="134"/>
      </rPr>
      <t>增加到</t>
    </r>
    <r>
      <rPr>
        <sz val="11"/>
        <color theme="1"/>
        <rFont val="Times New Roman"/>
        <family val="1"/>
      </rPr>
      <t>0.7</t>
    </r>
    <r>
      <rPr>
        <sz val="11"/>
        <color theme="1"/>
        <rFont val="仿宋"/>
        <family val="3"/>
        <charset val="134"/>
      </rPr>
      <t>时，熔化时间分别缩短了</t>
    </r>
    <r>
      <rPr>
        <sz val="11"/>
        <color theme="1"/>
        <rFont val="Times New Roman"/>
        <family val="1"/>
      </rPr>
      <t>17.5%</t>
    </r>
    <r>
      <rPr>
        <sz val="11"/>
        <color theme="1"/>
        <rFont val="仿宋"/>
        <family val="3"/>
        <charset val="134"/>
      </rPr>
      <t>和</t>
    </r>
    <r>
      <rPr>
        <sz val="11"/>
        <color theme="1"/>
        <rFont val="Times New Roman"/>
        <family val="1"/>
      </rPr>
      <t>13.0%</t>
    </r>
    <r>
      <rPr>
        <sz val="11"/>
        <color theme="1"/>
        <rFont val="仿宋"/>
        <family val="3"/>
        <charset val="134"/>
      </rPr>
      <t>。但当翅片无量纲长度从</t>
    </r>
    <r>
      <rPr>
        <sz val="11"/>
        <color theme="1"/>
        <rFont val="Times New Roman"/>
        <family val="1"/>
      </rPr>
      <t>0.7</t>
    </r>
    <r>
      <rPr>
        <sz val="11"/>
        <color theme="1"/>
        <rFont val="仿宋"/>
        <family val="3"/>
        <charset val="134"/>
      </rPr>
      <t>增加到</t>
    </r>
    <r>
      <rPr>
        <sz val="11"/>
        <color theme="1"/>
        <rFont val="Times New Roman"/>
        <family val="1"/>
      </rPr>
      <t>0.9</t>
    </r>
    <r>
      <rPr>
        <sz val="11"/>
        <color theme="1"/>
        <rFont val="仿宋"/>
        <family val="3"/>
        <charset val="134"/>
      </rPr>
      <t>时，熔化时间仅缩短了</t>
    </r>
    <r>
      <rPr>
        <sz val="11"/>
        <color theme="1"/>
        <rFont val="Times New Roman"/>
        <family val="1"/>
      </rPr>
      <t>2.9%</t>
    </r>
    <r>
      <rPr>
        <sz val="11"/>
        <color theme="1"/>
        <rFont val="仿宋"/>
        <family val="3"/>
        <charset val="134"/>
      </rPr>
      <t>。研究结果对储热系统的优化设计具有一定的参考价值。</t>
    </r>
    <phoneticPr fontId="3" type="noConversion"/>
  </si>
  <si>
    <r>
      <rPr>
        <sz val="11"/>
        <color theme="1"/>
        <rFont val="仿宋"/>
        <family val="3"/>
        <charset val="134"/>
      </rPr>
      <t>固</t>
    </r>
    <r>
      <rPr>
        <sz val="11"/>
        <color theme="1"/>
        <rFont val="Times New Roman"/>
        <family val="1"/>
      </rPr>
      <t>-</t>
    </r>
    <r>
      <rPr>
        <sz val="11"/>
        <color theme="1"/>
        <rFont val="仿宋"/>
        <family val="3"/>
        <charset val="134"/>
      </rPr>
      <t>液</t>
    </r>
    <r>
      <rPr>
        <sz val="11"/>
        <color theme="1"/>
        <rFont val="Times New Roman"/>
        <family val="1"/>
      </rPr>
      <t>PCM</t>
    </r>
    <r>
      <rPr>
        <sz val="11"/>
        <color theme="1"/>
        <rFont val="仿宋"/>
        <family val="3"/>
        <charset val="134"/>
      </rPr>
      <t>的熔化</t>
    </r>
    <r>
      <rPr>
        <sz val="11"/>
        <color theme="1"/>
        <rFont val="Times New Roman"/>
        <family val="1"/>
      </rPr>
      <t>+</t>
    </r>
    <r>
      <rPr>
        <sz val="11"/>
        <color theme="1"/>
        <rFont val="仿宋"/>
        <family val="3"/>
        <charset val="134"/>
      </rPr>
      <t>多松弛时间格子玻尔兹曼方法（</t>
    </r>
    <r>
      <rPr>
        <sz val="11"/>
        <color theme="1"/>
        <rFont val="Times New Roman"/>
        <family val="1"/>
      </rPr>
      <t>MRT-LBM</t>
    </r>
    <r>
      <rPr>
        <sz val="11"/>
        <color theme="1"/>
        <rFont val="仿宋"/>
        <family val="3"/>
        <charset val="134"/>
      </rPr>
      <t>）</t>
    </r>
    <phoneticPr fontId="3" type="noConversion"/>
  </si>
  <si>
    <t>Regulating Melting Process in the Energy Storage of Solid-Liquid PCM based on Double MRT-LBM Simulation</t>
  </si>
  <si>
    <t>Chen, Weiqi; Song, Zhichao; Quan, Dongliang; He, Yurong; Regulating Melting Process in the Energy Storage of Solid-Liquid PCM based on Double MRT-LBM Simulation. Journal of Thermal Science, 2024, 33(5): 1688-1700. http://dx.doi.org/10.1007/s11630-024-2020-2</t>
  </si>
  <si>
    <t>10.1007/s11630-024-2020-2</t>
    <phoneticPr fontId="4" type="noConversion"/>
  </si>
  <si>
    <t>JTS-23-0180.R1</t>
    <phoneticPr fontId="4" type="noConversion"/>
  </si>
  <si>
    <t>latent thermal energy storage; solid-liquid phase change; double MRT-LBM; dominant melting mechanism</t>
    <phoneticPr fontId="4" type="noConversion"/>
  </si>
  <si>
    <t>The melting process of solid-liquid phase change materials (PCM) has a significant impact on their energy storage performance. To more effectively apply solid-liquid PCM for energy storage, it is crucial to study the regulation of melting process of solid-liquid PCM, which is numerically investigated based on double multiple relaxation time lattice Boltzmann method (MRT-LBM) in this work. In this work we pay more attention to the effects of different Stefan numbers (Ste) and Rayleigh numbers (Ra) on the melting process. The results indicate that the PCM melting is greatly influenced by the Ste number and Ra number, which can be divided into the heat conduction dominant stage and the convection dominant stage, according to the onset time of convection FoC. In order to describe the contribution of the heat conduction dominant stage to the whole melting process quantitatively, we firstly propose the ratio of the heat conduction dominant stage Rpc, which can be defined as the ratio of FoC to the complete melting time FoM. Rpc gradually decreases as the Ra number increases, and when the Ste number rises: Rpc=90.0% when Ste=1.0 and Ra=1x105, Rpc=39.6% when Ste=0.1 and Ra=1x105, and Rpc=14.0% when Ste=1.0 and Ra=1x107. A regime map about the effects of different Ste numbers and Ra numbers on Rpc has been further summarized. The discovered findings would be helpful in regulating melting process in the energy storage of solid-liquid PCM.</t>
    <phoneticPr fontId="4" type="noConversion"/>
  </si>
  <si>
    <r>
      <rPr>
        <sz val="11"/>
        <color theme="1"/>
        <rFont val="仿宋"/>
        <family val="3"/>
        <charset val="134"/>
      </rPr>
      <t>固液相变材料的熔化过程对其储能性能有着重要影响。为更有效地将固</t>
    </r>
    <r>
      <rPr>
        <sz val="11"/>
        <color theme="1"/>
        <rFont val="Times New Roman"/>
        <family val="1"/>
      </rPr>
      <t>-</t>
    </r>
    <r>
      <rPr>
        <sz val="11"/>
        <color theme="1"/>
        <rFont val="仿宋"/>
        <family val="3"/>
        <charset val="134"/>
      </rPr>
      <t>液相变材料应用于储能，本工作基于多松弛时间格子玻尔兹曼方法（</t>
    </r>
    <r>
      <rPr>
        <sz val="11"/>
        <color theme="1"/>
        <rFont val="Times New Roman"/>
        <family val="1"/>
      </rPr>
      <t>MRT-LBM</t>
    </r>
    <r>
      <rPr>
        <sz val="11"/>
        <color theme="1"/>
        <rFont val="仿宋"/>
        <family val="3"/>
        <charset val="134"/>
      </rPr>
      <t>）对固</t>
    </r>
    <r>
      <rPr>
        <sz val="11"/>
        <color theme="1"/>
        <rFont val="Times New Roman"/>
        <family val="1"/>
      </rPr>
      <t>-</t>
    </r>
    <r>
      <rPr>
        <sz val="11"/>
        <color theme="1"/>
        <rFont val="仿宋"/>
        <family val="3"/>
        <charset val="134"/>
      </rPr>
      <t>液</t>
    </r>
    <r>
      <rPr>
        <sz val="11"/>
        <color theme="1"/>
        <rFont val="Times New Roman"/>
        <family val="1"/>
      </rPr>
      <t>PCM</t>
    </r>
    <r>
      <rPr>
        <sz val="11"/>
        <color theme="1"/>
        <rFont val="仿宋"/>
        <family val="3"/>
        <charset val="134"/>
      </rPr>
      <t>的熔化过程进行了数值模拟，重点研究了不同</t>
    </r>
    <r>
      <rPr>
        <sz val="11"/>
        <color theme="1"/>
        <rFont val="Times New Roman"/>
        <family val="1"/>
      </rPr>
      <t>Stefan</t>
    </r>
    <r>
      <rPr>
        <sz val="11"/>
        <color theme="1"/>
        <rFont val="仿宋"/>
        <family val="3"/>
        <charset val="134"/>
      </rPr>
      <t>数（</t>
    </r>
    <r>
      <rPr>
        <sz val="11"/>
        <color theme="1"/>
        <rFont val="Times New Roman"/>
        <family val="1"/>
      </rPr>
      <t>Ste</t>
    </r>
    <r>
      <rPr>
        <sz val="11"/>
        <color theme="1"/>
        <rFont val="仿宋"/>
        <family val="3"/>
        <charset val="134"/>
      </rPr>
      <t>）和</t>
    </r>
    <r>
      <rPr>
        <sz val="11"/>
        <color theme="1"/>
        <rFont val="Times New Roman"/>
        <family val="1"/>
      </rPr>
      <t>Rayleigh</t>
    </r>
    <r>
      <rPr>
        <sz val="11"/>
        <color theme="1"/>
        <rFont val="仿宋"/>
        <family val="3"/>
        <charset val="134"/>
      </rPr>
      <t>数（</t>
    </r>
    <r>
      <rPr>
        <sz val="11"/>
        <color theme="1"/>
        <rFont val="Times New Roman"/>
        <family val="1"/>
      </rPr>
      <t>Ra</t>
    </r>
    <r>
      <rPr>
        <sz val="11"/>
        <color theme="1"/>
        <rFont val="仿宋"/>
        <family val="3"/>
        <charset val="134"/>
      </rPr>
      <t>）对熔化过程的影响。结果表明，相变材料的熔化受</t>
    </r>
    <r>
      <rPr>
        <sz val="11"/>
        <color theme="1"/>
        <rFont val="Times New Roman"/>
        <family val="1"/>
      </rPr>
      <t>Ste</t>
    </r>
    <r>
      <rPr>
        <sz val="11"/>
        <color theme="1"/>
        <rFont val="仿宋"/>
        <family val="3"/>
        <charset val="134"/>
      </rPr>
      <t>数和</t>
    </r>
    <r>
      <rPr>
        <sz val="11"/>
        <color theme="1"/>
        <rFont val="Times New Roman"/>
        <family val="1"/>
      </rPr>
      <t>Ra</t>
    </r>
    <r>
      <rPr>
        <sz val="11"/>
        <color theme="1"/>
        <rFont val="仿宋"/>
        <family val="3"/>
        <charset val="134"/>
      </rPr>
      <t>数的影响很大，根据对流起始时间</t>
    </r>
    <r>
      <rPr>
        <sz val="11"/>
        <color theme="1"/>
        <rFont val="Times New Roman"/>
        <family val="1"/>
      </rPr>
      <t>FoC</t>
    </r>
    <r>
      <rPr>
        <sz val="11"/>
        <color theme="1"/>
        <rFont val="仿宋"/>
        <family val="3"/>
        <charset val="134"/>
      </rPr>
      <t>，可将熔化过程分为传热主导阶段和对流主导阶段。为了定量描述传热主导阶段对整个熔化过程的贡献，定义</t>
    </r>
    <r>
      <rPr>
        <sz val="11"/>
        <color theme="1"/>
        <rFont val="Times New Roman"/>
        <family val="1"/>
      </rPr>
      <t>FoC</t>
    </r>
    <r>
      <rPr>
        <sz val="11"/>
        <color theme="1"/>
        <rFont val="仿宋"/>
        <family val="3"/>
        <charset val="134"/>
      </rPr>
      <t>与完全熔化时间</t>
    </r>
    <r>
      <rPr>
        <sz val="11"/>
        <color theme="1"/>
        <rFont val="Times New Roman"/>
        <family val="1"/>
      </rPr>
      <t>FoM</t>
    </r>
    <r>
      <rPr>
        <sz val="11"/>
        <color theme="1"/>
        <rFont val="仿宋"/>
        <family val="3"/>
        <charset val="134"/>
      </rPr>
      <t>的比值为传热主导阶段占比</t>
    </r>
    <r>
      <rPr>
        <sz val="11"/>
        <color theme="1"/>
        <rFont val="Times New Roman"/>
        <family val="1"/>
      </rPr>
      <t>Rpc</t>
    </r>
    <r>
      <rPr>
        <sz val="11"/>
        <color theme="1"/>
        <rFont val="仿宋"/>
        <family val="3"/>
        <charset val="134"/>
      </rPr>
      <t>。发现</t>
    </r>
    <r>
      <rPr>
        <sz val="11"/>
        <color theme="1"/>
        <rFont val="Times New Roman"/>
        <family val="1"/>
      </rPr>
      <t>Rpc</t>
    </r>
    <r>
      <rPr>
        <sz val="11"/>
        <color theme="1"/>
        <rFont val="仿宋"/>
        <family val="3"/>
        <charset val="134"/>
      </rPr>
      <t>随着</t>
    </r>
    <r>
      <rPr>
        <sz val="11"/>
        <color theme="1"/>
        <rFont val="Times New Roman"/>
        <family val="1"/>
      </rPr>
      <t>Ra</t>
    </r>
    <r>
      <rPr>
        <sz val="11"/>
        <color theme="1"/>
        <rFont val="仿宋"/>
        <family val="3"/>
        <charset val="134"/>
      </rPr>
      <t>数的增加而降低，随着</t>
    </r>
    <r>
      <rPr>
        <sz val="11"/>
        <color theme="1"/>
        <rFont val="Times New Roman"/>
        <family val="1"/>
      </rPr>
      <t>Ste</t>
    </r>
    <r>
      <rPr>
        <sz val="11"/>
        <color theme="1"/>
        <rFont val="仿宋"/>
        <family val="3"/>
        <charset val="134"/>
      </rPr>
      <t>数增加而增加：当</t>
    </r>
    <r>
      <rPr>
        <sz val="11"/>
        <color theme="1"/>
        <rFont val="Times New Roman"/>
        <family val="1"/>
      </rPr>
      <t>Ste=1.0</t>
    </r>
    <r>
      <rPr>
        <sz val="11"/>
        <color theme="1"/>
        <rFont val="仿宋"/>
        <family val="3"/>
        <charset val="134"/>
      </rPr>
      <t>、</t>
    </r>
    <r>
      <rPr>
        <sz val="11"/>
        <color theme="1"/>
        <rFont val="Times New Roman"/>
        <family val="1"/>
      </rPr>
      <t>Ra=1×105</t>
    </r>
    <r>
      <rPr>
        <sz val="11"/>
        <color theme="1"/>
        <rFont val="仿宋"/>
        <family val="3"/>
        <charset val="134"/>
      </rPr>
      <t>时，</t>
    </r>
    <r>
      <rPr>
        <sz val="11"/>
        <color theme="1"/>
        <rFont val="Times New Roman"/>
        <family val="1"/>
      </rPr>
      <t>Rpc=90.0%</t>
    </r>
    <r>
      <rPr>
        <sz val="11"/>
        <color theme="1"/>
        <rFont val="仿宋"/>
        <family val="3"/>
        <charset val="134"/>
      </rPr>
      <t>，当</t>
    </r>
    <r>
      <rPr>
        <sz val="11"/>
        <color theme="1"/>
        <rFont val="Times New Roman"/>
        <family val="1"/>
      </rPr>
      <t>Ste=0.1</t>
    </r>
    <r>
      <rPr>
        <sz val="11"/>
        <color theme="1"/>
        <rFont val="仿宋"/>
        <family val="3"/>
        <charset val="134"/>
      </rPr>
      <t>、</t>
    </r>
    <r>
      <rPr>
        <sz val="11"/>
        <color theme="1"/>
        <rFont val="Times New Roman"/>
        <family val="1"/>
      </rPr>
      <t>Ra=1×105</t>
    </r>
    <r>
      <rPr>
        <sz val="11"/>
        <color theme="1"/>
        <rFont val="仿宋"/>
        <family val="3"/>
        <charset val="134"/>
      </rPr>
      <t>时，</t>
    </r>
    <r>
      <rPr>
        <sz val="11"/>
        <color theme="1"/>
        <rFont val="Times New Roman"/>
        <family val="1"/>
      </rPr>
      <t>Rpc=39.6%</t>
    </r>
    <r>
      <rPr>
        <sz val="11"/>
        <color theme="1"/>
        <rFont val="仿宋"/>
        <family val="3"/>
        <charset val="134"/>
      </rPr>
      <t>；当</t>
    </r>
    <r>
      <rPr>
        <sz val="11"/>
        <color theme="1"/>
        <rFont val="Times New Roman"/>
        <family val="1"/>
      </rPr>
      <t>Ste=1.0</t>
    </r>
    <r>
      <rPr>
        <sz val="11"/>
        <color theme="1"/>
        <rFont val="仿宋"/>
        <family val="3"/>
        <charset val="134"/>
      </rPr>
      <t>、</t>
    </r>
    <r>
      <rPr>
        <sz val="11"/>
        <color theme="1"/>
        <rFont val="Times New Roman"/>
        <family val="1"/>
      </rPr>
      <t>Ra=1×107</t>
    </r>
    <r>
      <rPr>
        <sz val="11"/>
        <color theme="1"/>
        <rFont val="仿宋"/>
        <family val="3"/>
        <charset val="134"/>
      </rPr>
      <t>时，</t>
    </r>
    <r>
      <rPr>
        <sz val="11"/>
        <color theme="1"/>
        <rFont val="Times New Roman"/>
        <family val="1"/>
      </rPr>
      <t>Rpc=14.0%</t>
    </r>
    <r>
      <rPr>
        <sz val="11"/>
        <color theme="1"/>
        <rFont val="仿宋"/>
        <family val="3"/>
        <charset val="134"/>
      </rPr>
      <t>。本工作进一步总结了不同</t>
    </r>
    <r>
      <rPr>
        <sz val="11"/>
        <color theme="1"/>
        <rFont val="Times New Roman"/>
        <family val="1"/>
      </rPr>
      <t>Ste</t>
    </r>
    <r>
      <rPr>
        <sz val="11"/>
        <color theme="1"/>
        <rFont val="仿宋"/>
        <family val="3"/>
        <charset val="134"/>
      </rPr>
      <t>数和</t>
    </r>
    <r>
      <rPr>
        <sz val="11"/>
        <color theme="1"/>
        <rFont val="Times New Roman"/>
        <family val="1"/>
      </rPr>
      <t>Ra</t>
    </r>
    <r>
      <rPr>
        <sz val="11"/>
        <color theme="1"/>
        <rFont val="仿宋"/>
        <family val="3"/>
        <charset val="134"/>
      </rPr>
      <t>数对</t>
    </r>
    <r>
      <rPr>
        <sz val="11"/>
        <color theme="1"/>
        <rFont val="Times New Roman"/>
        <family val="1"/>
      </rPr>
      <t>Rpc</t>
    </r>
    <r>
      <rPr>
        <sz val="11"/>
        <color theme="1"/>
        <rFont val="仿宋"/>
        <family val="3"/>
        <charset val="134"/>
      </rPr>
      <t>影响的相图。这一发现将有助于调节固液相变材料储能过程中的熔化过程。</t>
    </r>
    <phoneticPr fontId="3" type="noConversion"/>
  </si>
  <si>
    <r>
      <rPr>
        <sz val="11"/>
        <color theme="1"/>
        <rFont val="仿宋"/>
        <family val="3"/>
        <charset val="134"/>
      </rPr>
      <t>水和盐过冷度降低</t>
    </r>
    <r>
      <rPr>
        <sz val="11"/>
        <color theme="1"/>
        <rFont val="Times New Roman"/>
        <family val="1"/>
      </rPr>
      <t>+</t>
    </r>
    <r>
      <rPr>
        <sz val="11"/>
        <color theme="1"/>
        <rFont val="仿宋"/>
        <family val="3"/>
        <charset val="134"/>
      </rPr>
      <t>成核剂</t>
    </r>
    <r>
      <rPr>
        <sz val="11"/>
        <color theme="1"/>
        <rFont val="Times New Roman"/>
        <family val="1"/>
      </rPr>
      <t>+</t>
    </r>
    <r>
      <rPr>
        <sz val="11"/>
        <color theme="1"/>
        <rFont val="仿宋"/>
        <family val="3"/>
        <charset val="134"/>
      </rPr>
      <t>直流电</t>
    </r>
    <r>
      <rPr>
        <sz val="11"/>
        <color theme="1"/>
        <rFont val="Times New Roman"/>
        <family val="1"/>
      </rPr>
      <t>+</t>
    </r>
    <r>
      <rPr>
        <sz val="11"/>
        <color theme="1"/>
        <rFont val="仿宋"/>
        <family val="3"/>
        <charset val="134"/>
      </rPr>
      <t>搅拌</t>
    </r>
    <phoneticPr fontId="3" type="noConversion"/>
  </si>
  <si>
    <t>Improvement of the Subcooling Problem of Sodium Acetate Trihydrate by a Combination of Stirring or Internal Electric Field and Nucleating Agent</t>
  </si>
  <si>
    <t>Wang, Chuang; Wang, Suyaola; Liu, Pengcheng; Cheng, Xingxing; Wang, Zhiqiang; Improvement of the Subcooling Problem of Sodium Acetate Trihydrate by a Combination of Stirring or Internal Electric Field and Nucleating Agent. Journal of Thermal Science, 2024, 33(6): 2235-2244. http://dx.doi.org/10.1007/s11630-024-2031-z</t>
  </si>
  <si>
    <t>10.1007/s11630-024-2031-z</t>
    <phoneticPr fontId="4" type="noConversion"/>
  </si>
  <si>
    <t>JTS-23-0249.R1</t>
    <phoneticPr fontId="4" type="noConversion"/>
  </si>
  <si>
    <t>phase change material; sodium acetate trihydrate; subcooling; stirring; internal electric field</t>
    <phoneticPr fontId="4" type="noConversion"/>
  </si>
  <si>
    <t>Energy storage devices are the hub of a multi-energy complementary distributed energy system. Hydrated salts are the most suitable phase change material for energy storage devices, but subcooling is the main obstacle to their application. Nucleation requires a driving force so the use of nucleating agents alone does not reduce subcooling to a very low level. To address this issue, this paper first screened nucleating agents and then further reduced the subcooling of sodium acetate trihydrate in conjunction with stirring or direct current. The effects of rotor mass, rotational speed, direct current voltage, and electrode material on nucleation were analyzed. Finally, the stability of the composite phase change material in the presence of simultaneous stirring and energization was analyzed. The results showed that the addition of 1.5% in weight of disodium hydrogen phosphate dodecahydrate to sodium acetate trihydrate can reduce the subcooling to about 2.3 degrees C. Continued addition of stirring or electricity can reduce the subcooling of sodium acetate trihydrate to within 0.5 degrees C or even eliminate it. The higher the momentum of the stirring, the better the improvement in subcooling, phase separation, and thermal conductivity. The higher the direct current voltage, the better the nucleation effect, but the electrode life will be lower. The silver electrode has the best nucleation effect. No new material was produced in the solution after 100 cycles in the presence of both stirring and direct current. The melting point of the phase change material was increased by 0.2 degrees C and the latent heat value decreased by 1.8%, still with good stability. The trace of deionized water should be added to the phase change material in subsequent studies to compensate for the consumption of water by the anodic elution.</t>
    <phoneticPr fontId="4" type="noConversion"/>
  </si>
  <si>
    <r>
      <rPr>
        <sz val="11"/>
        <color theme="1"/>
        <rFont val="仿宋"/>
        <family val="3"/>
        <charset val="134"/>
      </rPr>
      <t>储能设备是多能互补的分布式能源系统的枢纽。水合盐是最适合储能设备的相变材料，但过冷是其应用的主要障碍。成核需要驱动力所以仅用成核剂并不能将过冷降到很低。针对这一问题，本文先对成核剂进行了筛选，随后配合搅拌或直流电进一步降低三水醋酸钠的过冷度。分析了转子质量、转速、直流电压和电极材料对成核的影响规律及作用机制。最后对搅拌和通电同时在存在下复合相变材料的稳定性进行了分析。结果表明：在</t>
    </r>
    <r>
      <rPr>
        <sz val="11"/>
        <color theme="1"/>
        <rFont val="Times New Roman"/>
        <family val="1"/>
      </rPr>
      <t>SAT</t>
    </r>
    <r>
      <rPr>
        <sz val="11"/>
        <color theme="1"/>
        <rFont val="仿宋"/>
        <family val="3"/>
        <charset val="134"/>
      </rPr>
      <t>中加入</t>
    </r>
    <r>
      <rPr>
        <sz val="11"/>
        <color theme="1"/>
        <rFont val="Times New Roman"/>
        <family val="1"/>
      </rPr>
      <t>1.5wt%</t>
    </r>
    <r>
      <rPr>
        <sz val="11"/>
        <color theme="1"/>
        <rFont val="仿宋"/>
        <family val="3"/>
        <charset val="134"/>
      </rPr>
      <t>的十二水磷酸氢二钠能将过冷度降低到</t>
    </r>
    <r>
      <rPr>
        <sz val="11"/>
        <color theme="1"/>
        <rFont val="Times New Roman"/>
        <family val="1"/>
      </rPr>
      <t>2.3</t>
    </r>
    <r>
      <rPr>
        <sz val="11"/>
        <color theme="1"/>
        <rFont val="仿宋"/>
        <family val="3"/>
        <charset val="134"/>
      </rPr>
      <t>℃左右。而加入搅拌或通电都能将</t>
    </r>
    <r>
      <rPr>
        <sz val="11"/>
        <color theme="1"/>
        <rFont val="Times New Roman"/>
        <family val="1"/>
      </rPr>
      <t>SAT</t>
    </r>
    <r>
      <rPr>
        <sz val="11"/>
        <color theme="1"/>
        <rFont val="仿宋"/>
        <family val="3"/>
        <charset val="134"/>
      </rPr>
      <t>的过冷度降低至</t>
    </r>
    <r>
      <rPr>
        <sz val="11"/>
        <color theme="1"/>
        <rFont val="Times New Roman"/>
        <family val="1"/>
      </rPr>
      <t>0.5</t>
    </r>
    <r>
      <rPr>
        <sz val="11"/>
        <color theme="1"/>
        <rFont val="仿宋"/>
        <family val="3"/>
        <charset val="134"/>
      </rPr>
      <t>℃以内，甚至消除过冷度。搅拌的动量越大，对过冷、相分离和导热的改善效果越好。直流电电压越大成核效果越好但电极寿命会变低。且银电极有最好的成核效果。搅拌和直流电同时作用下，</t>
    </r>
    <r>
      <rPr>
        <sz val="11"/>
        <color theme="1"/>
        <rFont val="Times New Roman"/>
        <family val="1"/>
      </rPr>
      <t>100</t>
    </r>
    <r>
      <rPr>
        <sz val="11"/>
        <color theme="1"/>
        <rFont val="仿宋"/>
        <family val="3"/>
        <charset val="134"/>
      </rPr>
      <t>次循环后溶液中没有新物质产生。且相变材料的熔点升高了</t>
    </r>
    <r>
      <rPr>
        <sz val="11"/>
        <color theme="1"/>
        <rFont val="Times New Roman"/>
        <family val="1"/>
      </rPr>
      <t>0.2</t>
    </r>
    <r>
      <rPr>
        <sz val="11"/>
        <color theme="1"/>
        <rFont val="仿宋"/>
        <family val="3"/>
        <charset val="134"/>
      </rPr>
      <t>℃，潜热值下降</t>
    </r>
    <r>
      <rPr>
        <sz val="11"/>
        <color theme="1"/>
        <rFont val="Times New Roman"/>
        <family val="1"/>
      </rPr>
      <t>1.8%</t>
    </r>
    <r>
      <rPr>
        <sz val="11"/>
        <color theme="1"/>
        <rFont val="仿宋"/>
        <family val="3"/>
        <charset val="134"/>
      </rPr>
      <t>，仍具有良好的稳定性。后续研究中应在相变材料中加入微量去离子水，弥补阳极洗脱对水份的消耗。</t>
    </r>
    <phoneticPr fontId="3" type="noConversion"/>
  </si>
  <si>
    <r>
      <rPr>
        <sz val="11"/>
        <color theme="1"/>
        <rFont val="仿宋"/>
        <family val="3"/>
        <charset val="134"/>
      </rPr>
      <t>储能</t>
    </r>
  </si>
  <si>
    <r>
      <rPr>
        <sz val="11"/>
        <color theme="1"/>
        <rFont val="仿宋"/>
        <family val="3"/>
        <charset val="134"/>
      </rPr>
      <t>宏观封装方法的显热</t>
    </r>
    <r>
      <rPr>
        <sz val="11"/>
        <color theme="1"/>
        <rFont val="Times New Roman"/>
        <family val="1"/>
      </rPr>
      <t>-</t>
    </r>
    <r>
      <rPr>
        <sz val="11"/>
        <color theme="1"/>
        <rFont val="仿宋"/>
        <family val="3"/>
        <charset val="134"/>
      </rPr>
      <t>潜热复合蓄热结构（</t>
    </r>
    <r>
      <rPr>
        <sz val="11"/>
        <color theme="1"/>
        <rFont val="Times New Roman"/>
        <family val="1"/>
      </rPr>
      <t>CSLHS</t>
    </r>
    <r>
      <rPr>
        <sz val="11"/>
        <color theme="1"/>
        <rFont val="仿宋"/>
        <family val="3"/>
        <charset val="134"/>
      </rPr>
      <t>）</t>
    </r>
    <r>
      <rPr>
        <sz val="11"/>
        <color theme="1"/>
        <rFont val="Times New Roman"/>
        <family val="1"/>
      </rPr>
      <t>+</t>
    </r>
    <r>
      <rPr>
        <sz val="11"/>
        <color theme="1"/>
        <rFont val="仿宋"/>
        <family val="3"/>
        <charset val="134"/>
      </rPr>
      <t>显热蓄热材料为高温混凝土，</t>
    </r>
    <r>
      <rPr>
        <sz val="11"/>
        <color theme="1"/>
        <rFont val="Times New Roman"/>
        <family val="1"/>
      </rPr>
      <t>PCM</t>
    </r>
    <r>
      <rPr>
        <sz val="11"/>
        <color theme="1"/>
        <rFont val="仿宋"/>
        <family val="3"/>
        <charset val="134"/>
      </rPr>
      <t>为低熔点的混合熔盐</t>
    </r>
    <r>
      <rPr>
        <sz val="11"/>
        <color theme="1"/>
        <rFont val="Times New Roman"/>
        <family val="1"/>
      </rPr>
      <t>+</t>
    </r>
    <r>
      <rPr>
        <sz val="11"/>
        <color theme="1"/>
        <rFont val="仿宋"/>
        <family val="3"/>
        <charset val="134"/>
      </rPr>
      <t>翅片</t>
    </r>
    <phoneticPr fontId="3" type="noConversion"/>
  </si>
  <si>
    <t>Numerical Analysis on Charging Performance of the Macro-Encapsulating Combined Sensible-Latent Heat Storage System with Structural Parameters</t>
  </si>
  <si>
    <t>Wang, Wei; Pan, Zhenfei; Wang, Jingfu; Wu, Yuting; Ma, Chongfang; Numerical Analysis on Charging Performance of the Macro-Encapsulating Combined Sensible-Latent Heat Storage System with Structural Parameters. Journal of Thermal Science, 2024, 33(3): 1026-1036. http://dx.doi.org/10.1007/s11630-024-1946-8</t>
  </si>
  <si>
    <t>10.1007/s11630-024-1946-8</t>
    <phoneticPr fontId="4" type="noConversion"/>
  </si>
  <si>
    <t>JTS-23-0150.R1</t>
    <phoneticPr fontId="4" type="noConversion"/>
  </si>
  <si>
    <t>macro-encapsulation; hybrid configuration; natural convection; structural parameter; charging performance</t>
    <phoneticPr fontId="4" type="noConversion"/>
  </si>
  <si>
    <t>For combined sensible-latent heat storage system (CSLHS) (termed as the hybrid configuration), macro encapsulation can effectively solve the leakage problem of PCMs. However, due to the poor thermal conductivity of PCMs, the charging performance of the hybrid configuration slightly increases compared to the solid structure (with only sensible materials). Meanwhile, the natural convection in the PCMs zone could improve the charging performance. So, how to improve natural convection intensity is a key issue for the CSLHS by macro encapsulating. It is found that adding fins can significantly enhance natural convection and accelerate the melting of PCM. In this paper, we proposed the hybrid configuration with fins built-in by macro encapsulation, and analyzed its charging performance with different fin structural parameters in the PCM zone by CFD simulation. In the case, the sensible heat storage material is high-temperature concrete and the PCM is a low-melting-point mixed molten salt. We analyzed the effects of fin number, fin length and fin thickness on the charging performance of the hybrid configuration respectively. From the result, the charging performance increases with the fin number, but the increase rate gradually decreases. When the fin number is 6, the charging performance increases by 20.18% compared to the situation without fin. The charging performance increases gradually with the fin length. Compared with the hybrid configuration without fin, for each 10 mm increase in fin length, its charging performances increase by 4.09%, 5.26%, 7.02%, 8.77%, 11.70%, and 15.79%, respectively. Different from number and length of fins, the effect of thickness on the charging performance is very small. When the fin thickness increased from 1 mm to 4 mm, the charging performance only increased by 2.3%. It indicates that the main reason for the improving the charging performance is to increase the natural convection intensity by dividing the PCM zone through fins. These results show that the charging performance of the CSLHS with macro encapsulation can be improved by optimizing fin structural parameters.</t>
    <phoneticPr fontId="4" type="noConversion"/>
  </si>
  <si>
    <r>
      <rPr>
        <sz val="11"/>
        <color theme="1"/>
        <rFont val="仿宋"/>
        <family val="3"/>
        <charset val="134"/>
      </rPr>
      <t>采用宏观封装方法的显热</t>
    </r>
    <r>
      <rPr>
        <sz val="11"/>
        <color theme="1"/>
        <rFont val="Times New Roman"/>
        <family val="1"/>
      </rPr>
      <t>-</t>
    </r>
    <r>
      <rPr>
        <sz val="11"/>
        <color theme="1"/>
        <rFont val="仿宋"/>
        <family val="3"/>
        <charset val="134"/>
      </rPr>
      <t>潜热复合蓄热结构（</t>
    </r>
    <r>
      <rPr>
        <sz val="11"/>
        <color theme="1"/>
        <rFont val="Times New Roman"/>
        <family val="1"/>
      </rPr>
      <t>CSLHS</t>
    </r>
    <r>
      <rPr>
        <sz val="11"/>
        <color theme="1"/>
        <rFont val="仿宋"/>
        <family val="3"/>
        <charset val="134"/>
      </rPr>
      <t>）能够有效地解决其内部相变材料（</t>
    </r>
    <r>
      <rPr>
        <sz val="11"/>
        <color theme="1"/>
        <rFont val="Times New Roman"/>
        <family val="1"/>
      </rPr>
      <t>PCMs</t>
    </r>
    <r>
      <rPr>
        <sz val="11"/>
        <color theme="1"/>
        <rFont val="仿宋"/>
        <family val="3"/>
        <charset val="134"/>
      </rPr>
      <t>）的泄漏问题。然而，由于</t>
    </r>
    <r>
      <rPr>
        <sz val="11"/>
        <color theme="1"/>
        <rFont val="Times New Roman"/>
        <family val="1"/>
      </rPr>
      <t>PCMs</t>
    </r>
    <r>
      <rPr>
        <sz val="11"/>
        <color theme="1"/>
        <rFont val="仿宋"/>
        <family val="3"/>
        <charset val="134"/>
      </rPr>
      <t>的导热性能较差，与固体结构相比，复合蓄热结构蓄热性能的提高十分有限。但其</t>
    </r>
    <r>
      <rPr>
        <sz val="11"/>
        <color theme="1"/>
        <rFont val="Times New Roman"/>
        <family val="1"/>
      </rPr>
      <t>PCMs</t>
    </r>
    <r>
      <rPr>
        <sz val="11"/>
        <color theme="1"/>
        <rFont val="仿宋"/>
        <family val="3"/>
        <charset val="134"/>
      </rPr>
      <t>区域内的自然对流能够改善其蓄热性能。因此，如何提高宏观封装的复合蓄热结构内的自然对流强度成为关键问题。在本文中，我们提出了一种宏观封装的复合蓄热结构，并通过计算流体动力学（</t>
    </r>
    <r>
      <rPr>
        <sz val="11"/>
        <color theme="1"/>
        <rFont val="Times New Roman"/>
        <family val="1"/>
      </rPr>
      <t>CFD</t>
    </r>
    <r>
      <rPr>
        <sz val="11"/>
        <color theme="1"/>
        <rFont val="仿宋"/>
        <family val="3"/>
        <charset val="134"/>
      </rPr>
      <t>）模拟分析了结构参数对其蓄热性能的影响。在该蓄热结构中，显热蓄热材料为高温混凝土，</t>
    </r>
    <r>
      <rPr>
        <sz val="11"/>
        <color theme="1"/>
        <rFont val="Times New Roman"/>
        <family val="1"/>
      </rPr>
      <t>PCM</t>
    </r>
    <r>
      <rPr>
        <sz val="11"/>
        <color theme="1"/>
        <rFont val="仿宋"/>
        <family val="3"/>
        <charset val="134"/>
      </rPr>
      <t>为低熔点的混合熔盐。我们分别分析了翅片数量、翅片长度和翅片厚度对复合蓄热结构蓄热性能的影响。结果表明，蓄热性能随着翅片数量的增加而提高，但增长速率逐渐减缓。当翅片数量为</t>
    </r>
    <r>
      <rPr>
        <sz val="11"/>
        <color theme="1"/>
        <rFont val="Times New Roman"/>
        <family val="1"/>
      </rPr>
      <t>6</t>
    </r>
    <r>
      <rPr>
        <sz val="11"/>
        <color theme="1"/>
        <rFont val="仿宋"/>
        <family val="3"/>
        <charset val="134"/>
      </rPr>
      <t>时，蓄热性能相较于无翅片的复合蓄热结构提升了</t>
    </r>
    <r>
      <rPr>
        <sz val="11"/>
        <color theme="1"/>
        <rFont val="Times New Roman"/>
        <family val="1"/>
      </rPr>
      <t>20.18%</t>
    </r>
    <r>
      <rPr>
        <sz val="11"/>
        <color theme="1"/>
        <rFont val="仿宋"/>
        <family val="3"/>
        <charset val="134"/>
      </rPr>
      <t>。蓄热性能随着翅片长度的增加逐渐提高。与无翅片的复合蓄热结构相比，翅片长度每增加</t>
    </r>
    <r>
      <rPr>
        <sz val="11"/>
        <color theme="1"/>
        <rFont val="Times New Roman"/>
        <family val="1"/>
      </rPr>
      <t>10</t>
    </r>
    <r>
      <rPr>
        <sz val="11"/>
        <color theme="1"/>
        <rFont val="仿宋"/>
        <family val="3"/>
        <charset val="134"/>
      </rPr>
      <t>毫米，其蓄热性能分别提升了</t>
    </r>
    <r>
      <rPr>
        <sz val="11"/>
        <color theme="1"/>
        <rFont val="Times New Roman"/>
        <family val="1"/>
      </rPr>
      <t>4.09%</t>
    </r>
    <r>
      <rPr>
        <sz val="11"/>
        <color theme="1"/>
        <rFont val="仿宋"/>
        <family val="3"/>
        <charset val="134"/>
      </rPr>
      <t>、</t>
    </r>
    <r>
      <rPr>
        <sz val="11"/>
        <color theme="1"/>
        <rFont val="Times New Roman"/>
        <family val="1"/>
      </rPr>
      <t>5.26%</t>
    </r>
    <r>
      <rPr>
        <sz val="11"/>
        <color theme="1"/>
        <rFont val="仿宋"/>
        <family val="3"/>
        <charset val="134"/>
      </rPr>
      <t>、</t>
    </r>
    <r>
      <rPr>
        <sz val="11"/>
        <color theme="1"/>
        <rFont val="Times New Roman"/>
        <family val="1"/>
      </rPr>
      <t>7.02%</t>
    </r>
    <r>
      <rPr>
        <sz val="11"/>
        <color theme="1"/>
        <rFont val="仿宋"/>
        <family val="3"/>
        <charset val="134"/>
      </rPr>
      <t>、</t>
    </r>
    <r>
      <rPr>
        <sz val="11"/>
        <color theme="1"/>
        <rFont val="Times New Roman"/>
        <family val="1"/>
      </rPr>
      <t>8.77%</t>
    </r>
    <r>
      <rPr>
        <sz val="11"/>
        <color theme="1"/>
        <rFont val="仿宋"/>
        <family val="3"/>
        <charset val="134"/>
      </rPr>
      <t>、</t>
    </r>
    <r>
      <rPr>
        <sz val="11"/>
        <color theme="1"/>
        <rFont val="Times New Roman"/>
        <family val="1"/>
      </rPr>
      <t>11.70%</t>
    </r>
    <r>
      <rPr>
        <sz val="11"/>
        <color theme="1"/>
        <rFont val="仿宋"/>
        <family val="3"/>
        <charset val="134"/>
      </rPr>
      <t>和</t>
    </r>
    <r>
      <rPr>
        <sz val="11"/>
        <color theme="1"/>
        <rFont val="Times New Roman"/>
        <family val="1"/>
      </rPr>
      <t>15.79%</t>
    </r>
    <r>
      <rPr>
        <sz val="11"/>
        <color theme="1"/>
        <rFont val="仿宋"/>
        <family val="3"/>
        <charset val="134"/>
      </rPr>
      <t>。与翅片数量和翅片长度不同，翅片厚度对蓄热性能的影响非常小。当翅片厚度从</t>
    </r>
    <r>
      <rPr>
        <sz val="11"/>
        <color theme="1"/>
        <rFont val="Times New Roman"/>
        <family val="1"/>
      </rPr>
      <t>1</t>
    </r>
    <r>
      <rPr>
        <sz val="11"/>
        <color theme="1"/>
        <rFont val="仿宋"/>
        <family val="3"/>
        <charset val="134"/>
      </rPr>
      <t>毫米增加到</t>
    </r>
    <r>
      <rPr>
        <sz val="11"/>
        <color theme="1"/>
        <rFont val="Times New Roman"/>
        <family val="1"/>
      </rPr>
      <t>4</t>
    </r>
    <r>
      <rPr>
        <sz val="11"/>
        <color theme="1"/>
        <rFont val="仿宋"/>
        <family val="3"/>
        <charset val="134"/>
      </rPr>
      <t>毫米时，蓄热性能仅提升了</t>
    </r>
    <r>
      <rPr>
        <sz val="11"/>
        <color theme="1"/>
        <rFont val="Times New Roman"/>
        <family val="1"/>
      </rPr>
      <t>2.3%</t>
    </r>
    <r>
      <rPr>
        <sz val="11"/>
        <color theme="1"/>
        <rFont val="仿宋"/>
        <family val="3"/>
        <charset val="134"/>
      </rPr>
      <t>。这表明，改善蓄热性能的主要原因是翅片划分了</t>
    </r>
    <r>
      <rPr>
        <sz val="11"/>
        <color theme="1"/>
        <rFont val="Times New Roman"/>
        <family val="1"/>
      </rPr>
      <t>PCM</t>
    </r>
    <r>
      <rPr>
        <sz val="11"/>
        <color theme="1"/>
        <rFont val="仿宋"/>
        <family val="3"/>
        <charset val="134"/>
      </rPr>
      <t>区域，从而提高了相变区域内的自然对流强度。这些结果表明，宏观封装的显热</t>
    </r>
    <r>
      <rPr>
        <sz val="11"/>
        <color theme="1"/>
        <rFont val="Times New Roman"/>
        <family val="1"/>
      </rPr>
      <t>-</t>
    </r>
    <r>
      <rPr>
        <sz val="11"/>
        <color theme="1"/>
        <rFont val="仿宋"/>
        <family val="3"/>
        <charset val="134"/>
      </rPr>
      <t>潜热复合蓄热结构的蓄热性能可以通过优化结构参数得到改善。</t>
    </r>
    <phoneticPr fontId="3" type="noConversion"/>
  </si>
  <si>
    <r>
      <rPr>
        <sz val="10"/>
        <color theme="1"/>
        <rFont val="仿宋"/>
        <family val="3"/>
        <charset val="134"/>
      </rPr>
      <t>储能</t>
    </r>
    <r>
      <rPr>
        <sz val="10"/>
        <color theme="1"/>
        <rFont val="Times New Roman"/>
        <family val="1"/>
      </rPr>
      <t>-</t>
    </r>
    <r>
      <rPr>
        <sz val="10"/>
        <color theme="1"/>
        <rFont val="仿宋"/>
        <family val="3"/>
        <charset val="134"/>
      </rPr>
      <t>材料</t>
    </r>
  </si>
  <si>
    <r>
      <rPr>
        <sz val="10"/>
        <color theme="1"/>
        <rFont val="仿宋"/>
        <family val="3"/>
        <charset val="134"/>
      </rPr>
      <t>颗粒填充床储能系统</t>
    </r>
    <r>
      <rPr>
        <sz val="10"/>
        <color theme="1"/>
        <rFont val="Times New Roman"/>
        <family val="1"/>
      </rPr>
      <t>+</t>
    </r>
    <r>
      <rPr>
        <sz val="10"/>
        <color theme="1"/>
        <rFont val="仿宋"/>
        <family val="3"/>
        <charset val="134"/>
      </rPr>
      <t>烧结矿石颗粒作为储能材料</t>
    </r>
    <phoneticPr fontId="3" type="noConversion"/>
  </si>
  <si>
    <t>Experimental Study on Energy Storage Characteristics of Sintered Ore Particle Packed Beds</t>
  </si>
  <si>
    <t>Lai, Zhenya; Ding, Liwei; Lyu, Hongkun; Hou, Chenglong; Chen, Jiaying; Guo, Xutao; Han, Gaoyan; Zhang, Kang; Experimental Study on Energy Storage Characteristics of Sintered Ore Particle Packed Beds. Journal of Thermal Science, 2025, 34(1): 242-253. http://dx.doi.org/10.1007/s11630-024-2079-9</t>
  </si>
  <si>
    <t>10.1007/s11630-024-2079-9</t>
    <phoneticPr fontId="4" type="noConversion"/>
  </si>
  <si>
    <t>JTS-24-0406.R1</t>
  </si>
  <si>
    <t>particle packed bed; airflow resistance; thermal energy storage; thermocline evolution</t>
  </si>
  <si>
    <t>The particle packed bed energy storage system has advantages such as low costs and wide temperature ranges, which can be combined with solar thermal power generation systems to solve the inherent volatility and discontinuity of renewable energy. Developing new materials with low costs and excellent storage performances is one of the eternal research hotspots in the field of energy storage. This paper innovatively uses sintered ore particles as energy storage material and studies the effect of particle size on the airflow resistance characteristics, energy storage characteristics, and thermocline evolution characteristics of the packed bed through thermal energy storage experiments. The results indicate that for the particles in the macro scale, the smaller the particle, the lower the absolute permeability of the bed and the greater the airflow resistance. The packed bed with smaller particles has a larger specific surface area, larger bulk mass, and smaller bed voidage. Therefore, the packed beds with smaller particles have better thermocline characteristics, less irreversible loss, and can achieve higher thermal efficiency and higher exergy efficiency in the heat storage cycle. The cycle thermal efficiency in packed beds with 25-40 mm, 16-25 mm, and 10-16 mm particles is 53.58%, 56.27%, and 57.60%, respectively, and the cycle exergy efficiency is 61.81%, 69.25%, and 74.13%, respectively. Moreover, this paper also studies the effect of discharging airflow rates on thermal storage performance. The experimental results indicate that suitable discharging strategies should be selected based on different heat demands.</t>
  </si>
  <si>
    <r>
      <rPr>
        <sz val="11"/>
        <color theme="1"/>
        <rFont val="仿宋"/>
        <family val="3"/>
        <charset val="134"/>
      </rPr>
      <t>颗粒填充床储能系统具有成本低、储能温度区间广等优点，可以与太阳能热发电系统相结合，解决可再生能源固有的波动性和不连续性。开发低成本、储能性能优异的新材料是储能领域永恒的研究热点之一。本文创新性地使用烧结矿石颗粒作为储能材料，通过储热实验研究了颗粒尺寸对填充床的气流阻力特性、储能特性和温跃层演化特性的影响。结果表明，对于宏观尺度上的颗粒，颗粒越小，床层的绝对渗透率越低，气流阻力越大。颗粒较小的填充床具有更大的比表面积、更大的体积质量和更小的床层空隙率。因此，颗粒较小的填充床具有更好的温跃层特性，不可逆损失较小，在储热循环中可以实现更高的热效率和更高的㶲效率。</t>
    </r>
    <r>
      <rPr>
        <sz val="11"/>
        <color theme="1"/>
        <rFont val="Times New Roman"/>
        <family val="1"/>
      </rPr>
      <t>25-40mm</t>
    </r>
    <r>
      <rPr>
        <sz val="11"/>
        <color theme="1"/>
        <rFont val="仿宋"/>
        <family val="3"/>
        <charset val="134"/>
      </rPr>
      <t>、</t>
    </r>
    <r>
      <rPr>
        <sz val="11"/>
        <color theme="1"/>
        <rFont val="Times New Roman"/>
        <family val="1"/>
      </rPr>
      <t>16-25mm</t>
    </r>
    <r>
      <rPr>
        <sz val="11"/>
        <color theme="1"/>
        <rFont val="仿宋"/>
        <family val="3"/>
        <charset val="134"/>
      </rPr>
      <t>和</t>
    </r>
    <r>
      <rPr>
        <sz val="11"/>
        <color theme="1"/>
        <rFont val="Times New Roman"/>
        <family val="1"/>
      </rPr>
      <t>10-16mm</t>
    </r>
    <r>
      <rPr>
        <sz val="11"/>
        <color theme="1"/>
        <rFont val="仿宋"/>
        <family val="3"/>
        <charset val="134"/>
      </rPr>
      <t>颗粒填充床的循环热效率分别为</t>
    </r>
    <r>
      <rPr>
        <sz val="11"/>
        <color theme="1"/>
        <rFont val="Times New Roman"/>
        <family val="1"/>
      </rPr>
      <t>53.58%</t>
    </r>
    <r>
      <rPr>
        <sz val="11"/>
        <color theme="1"/>
        <rFont val="仿宋"/>
        <family val="3"/>
        <charset val="134"/>
      </rPr>
      <t>、</t>
    </r>
    <r>
      <rPr>
        <sz val="11"/>
        <color theme="1"/>
        <rFont val="Times New Roman"/>
        <family val="1"/>
      </rPr>
      <t>56.27%</t>
    </r>
    <r>
      <rPr>
        <sz val="11"/>
        <color theme="1"/>
        <rFont val="仿宋"/>
        <family val="3"/>
        <charset val="134"/>
      </rPr>
      <t>和</t>
    </r>
    <r>
      <rPr>
        <sz val="11"/>
        <color theme="1"/>
        <rFont val="Times New Roman"/>
        <family val="1"/>
      </rPr>
      <t>57.60%</t>
    </r>
    <r>
      <rPr>
        <sz val="11"/>
        <color theme="1"/>
        <rFont val="仿宋"/>
        <family val="3"/>
        <charset val="134"/>
      </rPr>
      <t>，循环㶲效率分别为</t>
    </r>
    <r>
      <rPr>
        <sz val="11"/>
        <color theme="1"/>
        <rFont val="Times New Roman"/>
        <family val="1"/>
      </rPr>
      <t>61.81%</t>
    </r>
    <r>
      <rPr>
        <sz val="11"/>
        <color theme="1"/>
        <rFont val="仿宋"/>
        <family val="3"/>
        <charset val="134"/>
      </rPr>
      <t>、</t>
    </r>
    <r>
      <rPr>
        <sz val="11"/>
        <color theme="1"/>
        <rFont val="Times New Roman"/>
        <family val="1"/>
      </rPr>
      <t>69.25%</t>
    </r>
    <r>
      <rPr>
        <sz val="11"/>
        <color theme="1"/>
        <rFont val="仿宋"/>
        <family val="3"/>
        <charset val="134"/>
      </rPr>
      <t>和</t>
    </r>
    <r>
      <rPr>
        <sz val="11"/>
        <color theme="1"/>
        <rFont val="Times New Roman"/>
        <family val="1"/>
      </rPr>
      <t>74.13%</t>
    </r>
    <r>
      <rPr>
        <sz val="11"/>
        <color theme="1"/>
        <rFont val="仿宋"/>
        <family val="3"/>
        <charset val="134"/>
      </rPr>
      <t>。此外，本文还研究了释热流量对储热性能的影响。实验结果表明，应根据不同的热需求选择合适的释热策略。</t>
    </r>
    <phoneticPr fontId="3" type="noConversion"/>
  </si>
  <si>
    <r>
      <rPr>
        <sz val="10"/>
        <color theme="1"/>
        <rFont val="仿宋"/>
        <family val="3"/>
        <charset val="134"/>
      </rPr>
      <t>储能</t>
    </r>
    <r>
      <rPr>
        <sz val="10"/>
        <color theme="1"/>
        <rFont val="Times New Roman"/>
        <family val="1"/>
      </rPr>
      <t>-</t>
    </r>
    <r>
      <rPr>
        <sz val="10"/>
        <color theme="1"/>
        <rFont val="仿宋"/>
        <family val="3"/>
        <charset val="134"/>
      </rPr>
      <t>流化床</t>
    </r>
    <phoneticPr fontId="3" type="noConversion"/>
  </si>
  <si>
    <r>
      <rPr>
        <sz val="10"/>
        <color theme="1"/>
        <rFont val="仿宋"/>
        <family val="3"/>
        <charset val="134"/>
      </rPr>
      <t>循环流化床储放热系统中固体颗粒</t>
    </r>
  </si>
  <si>
    <t>Effect of Air Distribution on the Transport Characteristics of Solid Particles in the Thermal Storage and Release System of Circulating Fluidized Bed</t>
  </si>
  <si>
    <t>Ji, Zengcai; Song, Guoliang; Tang, Zihua; Sun, Liwei; Effect of Air Distribution on the Transport Characteristics of Solid Particles in the Thermal Storage and Release System of Circulating Fluidized Bed. Journal of Thermal Science, 2024, 33(4): 1554-1563. http://dx.doi.org/10.1007/s11630-024-1902-7</t>
  </si>
  <si>
    <t>10.1007/s11630-024-1902-7</t>
    <phoneticPr fontId="4" type="noConversion"/>
  </si>
  <si>
    <t>JTS-23-0240.R1</t>
    <phoneticPr fontId="4" type="noConversion"/>
  </si>
  <si>
    <t>solid particle; thermal storage; air distribution mode; transport regulation</t>
    <phoneticPr fontId="4" type="noConversion"/>
  </si>
  <si>
    <t>Solid particle heat storage technology offers a potential solution to the challenges posed by the significant growth of renewable energy sources, particularly in terms of grid security and stability. Consequently, it has the capability to optimize the energy utilization efficiency of the power system. In order to investigate the transport regulation characteristics of solid particles in the thermal storage and release system of a circulating fluidized bed (CFB), a test rig with a capacity of 0.1 MW (th) was established. This rig was utilized to systematically study the transport regulation characteristics of solid particles under the double U-type valve feed structure and U-type valve discharge structure. The experimental findings indicate that the system's design enables efficient and rapid storage and release of solid particles in the CFB. The air distribution mode, specifically the double U-type valve feed structure and the U-type valve discharge structure, significantly influence the feed and discharge characteristics of the ash storage bin. It was observed that the impact of loose air on these characteristics is more substantial than that of the return air, irrespective of the feed structure or the return structure. When adjusting the feed and discharge rate, it is recommended to adopt a scheme that involves coarse adjustment through loose air and fine adjustment through return air.</t>
    <phoneticPr fontId="4" type="noConversion"/>
  </si>
  <si>
    <r>
      <rPr>
        <sz val="11"/>
        <color theme="1"/>
        <rFont val="仿宋"/>
        <family val="3"/>
        <charset val="134"/>
      </rPr>
      <t>固体颗粒储热技术具有时空调节的特性，能够有效解决因可再生能源大比例接入电网造成的时间、空间和能量强度上的热能供给与需求不匹配而引起的问题，从而最大程度地确保电力系统的安全稳定运行。为了研究循环流化床储放热系统中固体颗粒的输运调节特性，设计搭建了</t>
    </r>
    <r>
      <rPr>
        <sz val="11"/>
        <color theme="1"/>
        <rFont val="Times New Roman"/>
        <family val="1"/>
      </rPr>
      <t>0.1MWth</t>
    </r>
    <r>
      <rPr>
        <sz val="11"/>
        <color theme="1"/>
        <rFont val="仿宋"/>
        <family val="3"/>
        <charset val="134"/>
      </rPr>
      <t>实验平台，系统的研究了以双</t>
    </r>
    <r>
      <rPr>
        <sz val="11"/>
        <color theme="1"/>
        <rFont val="Times New Roman"/>
        <family val="1"/>
      </rPr>
      <t>U</t>
    </r>
    <r>
      <rPr>
        <sz val="11"/>
        <color theme="1"/>
        <rFont val="仿宋"/>
        <family val="3"/>
        <charset val="134"/>
      </rPr>
      <t>阀为进料控制阀，</t>
    </r>
    <r>
      <rPr>
        <sz val="11"/>
        <color theme="1"/>
        <rFont val="Times New Roman"/>
        <family val="1"/>
      </rPr>
      <t>U</t>
    </r>
    <r>
      <rPr>
        <sz val="11"/>
        <color theme="1"/>
        <rFont val="仿宋"/>
        <family val="3"/>
        <charset val="134"/>
      </rPr>
      <t>型阀为返料控制阀的固体颗粒输运结构在不同配风方式下的输运调节特性。结果表明，该输运结构能够有效完成循环流化床内储热固体颗粒的高效快速储放，双</t>
    </r>
    <r>
      <rPr>
        <sz val="11"/>
        <color theme="1"/>
        <rFont val="Times New Roman"/>
        <family val="1"/>
      </rPr>
      <t>U</t>
    </r>
    <r>
      <rPr>
        <sz val="11"/>
        <color theme="1"/>
        <rFont val="仿宋"/>
        <family val="3"/>
        <charset val="134"/>
      </rPr>
      <t>阀的松动风和两侧返料风共同影响储灰仓进料速率，在控制进料速率时，应采取松动风粗调，两侧返料风细调的调控策略。</t>
    </r>
    <r>
      <rPr>
        <sz val="11"/>
        <color theme="1"/>
        <rFont val="Times New Roman"/>
        <family val="1"/>
      </rPr>
      <t>U</t>
    </r>
    <r>
      <rPr>
        <sz val="11"/>
        <color theme="1"/>
        <rFont val="仿宋"/>
        <family val="3"/>
        <charset val="134"/>
      </rPr>
      <t>型阀的松动风和返料风共同影响储灰仓的返料速率，在控制返料速率时，应采取</t>
    </r>
    <r>
      <rPr>
        <sz val="11"/>
        <color theme="1"/>
        <rFont val="Times New Roman"/>
        <family val="1"/>
      </rPr>
      <t>U</t>
    </r>
    <r>
      <rPr>
        <sz val="11"/>
        <color theme="1"/>
        <rFont val="仿宋"/>
        <family val="3"/>
        <charset val="134"/>
      </rPr>
      <t>型阀的松动风粗调，返料风细调的调控策略。</t>
    </r>
    <phoneticPr fontId="3" type="noConversion"/>
  </si>
  <si>
    <r>
      <rPr>
        <sz val="10"/>
        <color theme="1"/>
        <rFont val="仿宋"/>
        <family val="3"/>
        <charset val="134"/>
      </rPr>
      <t>储热</t>
    </r>
    <phoneticPr fontId="3" type="noConversion"/>
  </si>
  <si>
    <r>
      <rPr>
        <sz val="10"/>
        <color theme="1"/>
        <rFont val="仿宋"/>
        <family val="3"/>
        <charset val="134"/>
      </rPr>
      <t>石蜡</t>
    </r>
    <r>
      <rPr>
        <sz val="10"/>
        <color theme="1"/>
        <rFont val="Times New Roman"/>
        <family val="1"/>
      </rPr>
      <t>+</t>
    </r>
    <r>
      <rPr>
        <sz val="10"/>
        <color theme="1"/>
        <rFont val="仿宋"/>
        <family val="3"/>
        <charset val="134"/>
      </rPr>
      <t>碳纳米管</t>
    </r>
    <r>
      <rPr>
        <sz val="10"/>
        <color theme="1"/>
        <rFont val="Times New Roman"/>
        <family val="1"/>
      </rPr>
      <t>+</t>
    </r>
    <r>
      <rPr>
        <sz val="10"/>
        <color theme="1"/>
        <rFont val="仿宋"/>
        <family val="3"/>
        <charset val="134"/>
      </rPr>
      <t>对流</t>
    </r>
    <phoneticPr fontId="3" type="noConversion"/>
  </si>
  <si>
    <t>Natural Convection Melting in a Rectangular Heat Storage Tank of Carbon Nanotube Dispersed Latent Heat Storage Material</t>
  </si>
  <si>
    <t>Morita, Shin-ichi; Saito, Tomoya; Takai, Kazunori; Hayamizu, Yasutaka; Haruki, Naoto; Natural Convection Melting in a Rectangular Heat Storage Tank of Carbon Nanotube Dispersed Latent Heat Storage Material. Journal of Thermal Science, 2024, 33(3): 847-855. http://dx.doi.org/10.1007/s11630-024-1940-1</t>
  </si>
  <si>
    <t>10.1007/s11630-024-1940-1</t>
    <phoneticPr fontId="4" type="noConversion"/>
  </si>
  <si>
    <t>JTS-23-0179.R1</t>
    <phoneticPr fontId="4" type="noConversion"/>
  </si>
  <si>
    <t>latent heat storage; phase change; carbon nano tube; free convection heat transfer</t>
    <phoneticPr fontId="4" type="noConversion"/>
  </si>
  <si>
    <t>A dispersion system fluid can convect even if the dispersoid is a solid phase. Therefore, heat exchange performance can be improved while maintaining fluidity using a material with high thermal conductivity as the dispersoid. This study presents the melting performance evaluation results of a latent heat storage material with a carbon nanotube (CNT) dispersion system with high thermal conductivity, which enhances the thermal conductivity of the latent heat storage material and does not limit free convection. Increasing the thermal conductivity and enhancing the melting convection of the heat storage material result in increased latent heat storage speed. In this study, the thermal conductivity of the latent heat storage material was successfully increased by dispersing CNTs in the material. When 0.1% (in mass) of multi-wall CNT (MWCNT) was dispersed in a paraffin-based latent heat storage material, the shear stress increased by 1.5 times at a shear rate of 500 s-1, while taking into account the potential effects of convective inhibition. Therefore, a latent heat storage experiment was conducted in a rectangular heat storage tank using the CNT dispersion composition ratio as a parameter. A rectangular vessel with a heated vertical surface was used for the latent heat storage experiment. The melting speed was determined by comparing the amount of latent heat stored in a CNT-dispersed latent heat storage material and a single-phase latent heat storage material sample. The experimental results show that the time required for the latent heat storage material to completely melt in the heat storage tank was the shortest for the single-phase latent heat storage material sample. However, the fastest melting progress was observed for the sample with 0.02% (in mass) MWCNT content in the melting rate range of up to approximately 40% in the tank. The results indicate that this phenomenon is caused by the difference in the melting rates in the upper part of the tank. The generated data are useful for determining the shape and heat transfer surface arrangement of the latent heat storage tank.</t>
    <phoneticPr fontId="4" type="noConversion"/>
  </si>
  <si>
    <r>
      <rPr>
        <sz val="11"/>
        <color theme="1"/>
        <rFont val="仿宋"/>
        <family val="3"/>
        <charset val="134"/>
      </rPr>
      <t>即使分散体是固相，分散体系流体也会对流。因此，使用具有高导热性的材料作为分散体，可以在保持流动性的同时提高热交换性能。本研究呈现了具有高导热性的碳纳米管（</t>
    </r>
    <r>
      <rPr>
        <sz val="11"/>
        <color theme="1"/>
        <rFont val="Times New Roman"/>
        <family val="1"/>
      </rPr>
      <t>CNT</t>
    </r>
    <r>
      <rPr>
        <sz val="11"/>
        <color theme="1"/>
        <rFont val="仿宋"/>
        <family val="3"/>
        <charset val="134"/>
      </rPr>
      <t>）分散系统的潜热储存材料的熔化性能评估结果，该系统提高了潜热储存材料，并且不限制自由对流。增加导热性和增强储热材料的熔融对流会导致潜热储存速度的增加。在这项研究中，通过在材料中分散碳纳米管，成功地提高了潜热储存材料的导热性。当</t>
    </r>
    <r>
      <rPr>
        <sz val="11"/>
        <color theme="1"/>
        <rFont val="Times New Roman"/>
        <family val="1"/>
      </rPr>
      <t>0.1%</t>
    </r>
    <r>
      <rPr>
        <sz val="11"/>
        <color theme="1"/>
        <rFont val="仿宋"/>
        <family val="3"/>
        <charset val="134"/>
      </rPr>
      <t>（质量）的多壁</t>
    </r>
    <r>
      <rPr>
        <sz val="11"/>
        <color theme="1"/>
        <rFont val="Times New Roman"/>
        <family val="1"/>
      </rPr>
      <t>CNT</t>
    </r>
    <r>
      <rPr>
        <sz val="11"/>
        <color theme="1"/>
        <rFont val="仿宋"/>
        <family val="3"/>
        <charset val="134"/>
      </rPr>
      <t>（</t>
    </r>
    <r>
      <rPr>
        <sz val="11"/>
        <color theme="1"/>
        <rFont val="Times New Roman"/>
        <family val="1"/>
      </rPr>
      <t>MWCNT</t>
    </r>
    <r>
      <rPr>
        <sz val="11"/>
        <color theme="1"/>
        <rFont val="仿宋"/>
        <family val="3"/>
        <charset val="134"/>
      </rPr>
      <t>）分散在石蜡基潜热储存材料中时，剪切应力在</t>
    </r>
    <r>
      <rPr>
        <sz val="11"/>
        <color theme="1"/>
        <rFont val="Times New Roman"/>
        <family val="1"/>
      </rPr>
      <t>500s-1</t>
    </r>
    <r>
      <rPr>
        <sz val="11"/>
        <color theme="1"/>
        <rFont val="仿宋"/>
        <family val="3"/>
        <charset val="134"/>
      </rPr>
      <t>的剪切速率下增加了</t>
    </r>
    <r>
      <rPr>
        <sz val="11"/>
        <color theme="1"/>
        <rFont val="Times New Roman"/>
        <family val="1"/>
      </rPr>
      <t>1.5</t>
    </r>
    <r>
      <rPr>
        <sz val="11"/>
        <color theme="1"/>
        <rFont val="仿宋"/>
        <family val="3"/>
        <charset val="134"/>
      </rPr>
      <t>倍，同时考虑了对流抑制的潜在影响。因此，使用</t>
    </r>
    <r>
      <rPr>
        <sz val="11"/>
        <color theme="1"/>
        <rFont val="Times New Roman"/>
        <family val="1"/>
      </rPr>
      <t>CNT</t>
    </r>
    <r>
      <rPr>
        <sz val="11"/>
        <color theme="1"/>
        <rFont val="仿宋"/>
        <family val="3"/>
        <charset val="134"/>
      </rPr>
      <t>分散组成比作为参数在矩形储热罐中进行潜热储存实验。一个具有加热垂直表面的矩形容器用于潜热储存实验。通过比较</t>
    </r>
    <r>
      <rPr>
        <sz val="11"/>
        <color theme="1"/>
        <rFont val="Times New Roman"/>
        <family val="1"/>
      </rPr>
      <t>CNT</t>
    </r>
    <r>
      <rPr>
        <sz val="11"/>
        <color theme="1"/>
        <rFont val="仿宋"/>
        <family val="3"/>
        <charset val="134"/>
      </rPr>
      <t>分散潜热储存材料和单相潜热储存材料样品中储存的潜热量来确定熔化速度。实验结果表明，对于单相潜热储存材料样品，潜热储存材料在储热罐中完全熔化所需的时间最短。然而，在罐中熔化速率范围高达约</t>
    </r>
    <r>
      <rPr>
        <sz val="11"/>
        <color theme="1"/>
        <rFont val="Times New Roman"/>
        <family val="1"/>
      </rPr>
      <t>40%</t>
    </r>
    <r>
      <rPr>
        <sz val="11"/>
        <color theme="1"/>
        <rFont val="仿宋"/>
        <family val="3"/>
        <charset val="134"/>
      </rPr>
      <t>的情况下，观察到</t>
    </r>
    <r>
      <rPr>
        <sz val="11"/>
        <color theme="1"/>
        <rFont val="Times New Roman"/>
        <family val="1"/>
      </rPr>
      <t>MWCNT</t>
    </r>
    <r>
      <rPr>
        <sz val="11"/>
        <color theme="1"/>
        <rFont val="仿宋"/>
        <family val="3"/>
        <charset val="134"/>
      </rPr>
      <t>含量为</t>
    </r>
    <r>
      <rPr>
        <sz val="11"/>
        <color theme="1"/>
        <rFont val="Times New Roman"/>
        <family val="1"/>
      </rPr>
      <t>0.02%</t>
    </r>
    <r>
      <rPr>
        <sz val="11"/>
        <color theme="1"/>
        <rFont val="仿宋"/>
        <family val="3"/>
        <charset val="134"/>
      </rPr>
      <t>（质量）的样品熔化速度最快。结果表明，这种现象是由储罐上部熔化速率的差异引起的。生成的数据可用于确定潜热储罐的形状和传热表面布置。</t>
    </r>
    <phoneticPr fontId="3" type="noConversion"/>
  </si>
  <si>
    <r>
      <rPr>
        <sz val="10"/>
        <color theme="1"/>
        <rFont val="仿宋"/>
        <family val="3"/>
        <charset val="134"/>
      </rPr>
      <t>储热</t>
    </r>
    <r>
      <rPr>
        <sz val="10"/>
        <color theme="1"/>
        <rFont val="Times New Roman"/>
        <family val="1"/>
      </rPr>
      <t>-</t>
    </r>
    <r>
      <rPr>
        <sz val="10"/>
        <color theme="1"/>
        <rFont val="仿宋"/>
        <family val="3"/>
        <charset val="134"/>
      </rPr>
      <t>材料</t>
    </r>
  </si>
  <si>
    <r>
      <rPr>
        <sz val="10"/>
        <color theme="1"/>
        <rFont val="仿宋"/>
        <family val="3"/>
        <charset val="134"/>
      </rPr>
      <t>无机水合盐相变材料</t>
    </r>
    <r>
      <rPr>
        <sz val="10"/>
        <color theme="1"/>
        <rFont val="Times New Roman"/>
        <family val="1"/>
      </rPr>
      <t>+</t>
    </r>
    <r>
      <rPr>
        <sz val="10"/>
        <color theme="1"/>
        <rFont val="仿宋"/>
        <family val="3"/>
        <charset val="134"/>
      </rPr>
      <t>膨胀石墨</t>
    </r>
    <phoneticPr fontId="3" type="noConversion"/>
  </si>
  <si>
    <t>Thermal Property Enhancement of a Novel Shape-Stabilized Sodium Acetate Trihydrate-Acetamide/Expanded Graphite-Based Composite Phase Change Material</t>
  </si>
  <si>
    <t>An, Zhoujian; Hou, Wenjie; Du, Xiaoze; Huang, Zhongzheng; Mombeki Pea, Hamir Johan; Zhang, Dong; Liu, Xiaomin; Thermal Property Enhancement of a Novel Shape-Stabilized Sodium Acetate Trihydrate-Acetamide/Expanded Graphite-Based Composite Phase Change Material. Journal of Thermal Science, 2024, 33(4): 1564-1576. http://dx.doi.org/10.1007/s11630-024-1990-4</t>
  </si>
  <si>
    <t>10.1007/s11630-024-1990-4</t>
    <phoneticPr fontId="4" type="noConversion"/>
  </si>
  <si>
    <t>JTS-24-0033.R1</t>
    <phoneticPr fontId="4" type="noConversion"/>
  </si>
  <si>
    <t>sodium acetate trihydrate; melting point modification agent; expanded graphite; shape stability; thermal conductivity enhancement</t>
    <phoneticPr fontId="4" type="noConversion"/>
  </si>
  <si>
    <t>Phase change materials (PCMs) are a kind of highly efficient thermal storage materials which have a bright application prospect in many fields such as energy conservation in buildings, waste heat recovery, battery thermal management and so on. Especially inorganic hydrated salt PCMs have received increasing attention from researchers due to their advantages of being inexpensive and non-flammable. However, inorganic hydrated salt PCMs are still limited by the aspects of inappropriate phase change temperature, liquid phase leakage, large supercooling and severe phase separation in the application process. In this work, sodium acetate trihydrate was selected as the basic inorganic PCM, and a novel shape-stabilized composite phase change material (CPCM) with good thermal properties was prepared by adding various functional additives. At first, the sodium acetate trihydrate-acetamide binary mixture was prepared and the melting point was adjusted using acetamide. Then the binary mixture was incorporated into expanded graphite to synthesize a novel shape-stabilized CPCM. The thermophysical properties of the resultant shape-stabilized CPCM were systematically investigated. The microscopic morphology and chemical structure of the obtained shape-stabilized CPCM were characterized and analyzed. The experiment results pointed out that acetamide could effectively lower the melting point of sodium acetate trihydrate. The obtained shape-stabilized CPCM modified with additional 18% (mass fraction) acetamide and 12% (mass fraction) expanded graphite exhibited good shape stability and thermophysical characteristics: a low supercooling degree of 1.75 degrees C and an appropriate melting temperature of 40.77 degrees C were obtained; the latent heat of 151.64 kJ/kg and thermal conductivity of 1.411 W/(mK) were also satisfactory. Moreover, after 50 accelerated melting-freezing cycles, the obtained shape-stabilized CPCM represented good thermal reliability.</t>
    <phoneticPr fontId="4" type="noConversion"/>
  </si>
  <si>
    <r>
      <rPr>
        <sz val="11"/>
        <color theme="1"/>
        <rFont val="仿宋"/>
        <family val="3"/>
        <charset val="134"/>
      </rPr>
      <t>相变材料是一种高效的储热材料，在建筑节能、余热回收、电池热管理等多个领域有着广阔的应用前景。特别是无机水合盐相变材料，由于价格低廉、不易燃等优点，越来越受到研究人员的青睐。然而，无机水合盐相变材料在应用过程中仍然受到其相变温度、液相泄漏、过冷度大和相分离严重等方面的限制。本研究选择三水合醋酸钠作为基础无机相变材料，并通过使用各种功能添加剂改性，制备出具有良好热性能的新型形状稳定的复合相变材料。首先，使用了乙酰胺来调节三水合醋酸钠的熔点，制备出三水醋酸钠</t>
    </r>
    <r>
      <rPr>
        <sz val="11"/>
        <color theme="1"/>
        <rFont val="Times New Roman"/>
        <family val="1"/>
      </rPr>
      <t>-</t>
    </r>
    <r>
      <rPr>
        <sz val="11"/>
        <color theme="1"/>
        <rFont val="仿宋"/>
        <family val="3"/>
        <charset val="134"/>
      </rPr>
      <t>乙酰胺二元混合物。然后，将二元混合物与膨胀石墨复合，合成了一种新型形状稳定的复合相变材料。系统地研究了制备得到的复合相变材料的热物理性质。并对得到的形状稳定复合相变材料的微观形貌和化学结构进行了表征和分析。结果表明，乙酰胺可以有效降低三水合醋酸钠的熔点。使用</t>
    </r>
    <r>
      <rPr>
        <sz val="11"/>
        <color theme="1"/>
        <rFont val="Times New Roman"/>
        <family val="1"/>
      </rPr>
      <t>18%</t>
    </r>
    <r>
      <rPr>
        <sz val="11"/>
        <color theme="1"/>
        <rFont val="仿宋"/>
        <family val="3"/>
        <charset val="134"/>
      </rPr>
      <t>乙酰胺和</t>
    </r>
    <r>
      <rPr>
        <sz val="11"/>
        <color theme="1"/>
        <rFont val="Times New Roman"/>
        <family val="1"/>
      </rPr>
      <t>12%</t>
    </r>
    <r>
      <rPr>
        <sz val="11"/>
        <color theme="1"/>
        <rFont val="仿宋"/>
        <family val="3"/>
        <charset val="134"/>
      </rPr>
      <t>膨胀石墨改性获得的形状稳定复合相变材料，具有良好的定形效果和热物理性能：其过冷度仅为</t>
    </r>
    <r>
      <rPr>
        <sz val="11"/>
        <color theme="1"/>
        <rFont val="Times New Roman"/>
        <family val="1"/>
      </rPr>
      <t>1.75°C</t>
    </r>
    <r>
      <rPr>
        <sz val="11"/>
        <color theme="1"/>
        <rFont val="仿宋"/>
        <family val="3"/>
        <charset val="134"/>
      </rPr>
      <t>，熔化温度为</t>
    </r>
    <r>
      <rPr>
        <sz val="11"/>
        <color theme="1"/>
        <rFont val="Times New Roman"/>
        <family val="1"/>
      </rPr>
      <t>40.77°C</t>
    </r>
    <r>
      <rPr>
        <sz val="11"/>
        <color theme="1"/>
        <rFont val="仿宋"/>
        <family val="3"/>
        <charset val="134"/>
      </rPr>
      <t>，潜热为</t>
    </r>
    <r>
      <rPr>
        <sz val="11"/>
        <color theme="1"/>
        <rFont val="Times New Roman"/>
        <family val="1"/>
      </rPr>
      <t>151.64 kJ/kg</t>
    </r>
    <r>
      <rPr>
        <sz val="11"/>
        <color theme="1"/>
        <rFont val="仿宋"/>
        <family val="3"/>
        <charset val="134"/>
      </rPr>
      <t>，热导率高达</t>
    </r>
    <r>
      <rPr>
        <sz val="11"/>
        <color theme="1"/>
        <rFont val="Times New Roman"/>
        <family val="1"/>
      </rPr>
      <t>1.411 W/(mK)</t>
    </r>
    <r>
      <rPr>
        <sz val="11"/>
        <color theme="1"/>
        <rFont val="仿宋"/>
        <family val="3"/>
        <charset val="134"/>
      </rPr>
      <t>。此外，所制备的形状稳定复合相变材料在经历</t>
    </r>
    <r>
      <rPr>
        <sz val="11"/>
        <color theme="1"/>
        <rFont val="Times New Roman"/>
        <family val="1"/>
      </rPr>
      <t>50</t>
    </r>
    <r>
      <rPr>
        <sz val="11"/>
        <color theme="1"/>
        <rFont val="仿宋"/>
        <family val="3"/>
        <charset val="134"/>
      </rPr>
      <t>次加速熔化</t>
    </r>
    <r>
      <rPr>
        <sz val="11"/>
        <color theme="1"/>
        <rFont val="Times New Roman"/>
        <family val="1"/>
      </rPr>
      <t>-</t>
    </r>
    <r>
      <rPr>
        <sz val="11"/>
        <color theme="1"/>
        <rFont val="仿宋"/>
        <family val="3"/>
        <charset val="134"/>
      </rPr>
      <t>凝固循环后，表现出良好的热可靠性。</t>
    </r>
    <phoneticPr fontId="3" type="noConversion"/>
  </si>
  <si>
    <r>
      <rPr>
        <sz val="10"/>
        <color theme="1"/>
        <rFont val="仿宋"/>
        <family val="3"/>
        <charset val="134"/>
      </rPr>
      <t>传热</t>
    </r>
  </si>
  <si>
    <r>
      <rPr>
        <sz val="10"/>
        <color theme="1"/>
        <rFont val="仿宋"/>
        <family val="3"/>
        <charset val="134"/>
      </rPr>
      <t>半周加热模式下超临界换热器传热模式</t>
    </r>
    <phoneticPr fontId="3" type="noConversion"/>
  </si>
  <si>
    <t>Numerical Investigation on Characteristics of Supercritical CO2 Heat Transfer in Vertical Circular Tubes with Circumferentially Half-Side Heating</t>
  </si>
  <si>
    <t>Zhang, Yan; Zhang, Xinyi; Yan, Chenshuai; Wu, Wenhua; Gao, Erman; Numerical Investigation on Characteristics of Supercritical CO2 Heat Transfer in Vertical Circular Tubes with Circumferentially Half-Side Heating. Journal of Thermal Science, 2024, 33(5): 1744-1756. http://dx.doi.org/10.1007/s11630-024-2007-z</t>
  </si>
  <si>
    <t>10.1007/s11630-024-2007-z</t>
    <phoneticPr fontId="4" type="noConversion"/>
  </si>
  <si>
    <t>JTS-23-0340.R2</t>
    <phoneticPr fontId="4" type="noConversion"/>
  </si>
  <si>
    <t>supercritical CO2; pseudo-phase transition; half-side heating; thermal resistance; flow direction</t>
    <phoneticPr fontId="4" type="noConversion"/>
  </si>
  <si>
    <t>The design of heat exchangers in the advanced supercritical power conversion system cannot be separated from the study of heat transfer issues. Half-side heating mode is often encountered for solar receiver and supercritical boiler. Here, the characteristics of supercritical CO2 (sCO(2)) convection heat transfer in vertical tubes with circumferentially half-side heating was numerically investigated through the SST k-omega turbulent model which matches well with the experimental data. Then, heat transfer between sCO(2) upflow and downflow was compared. Similar to film boiling heat transfer at subcritical pressure, numerical results were processed according to the supercritical pseudo-phase transition hypothesis, with liquid-like phase in the tube core region and vapor-like film in the region near the heated tube wall. The structure of two layers was demarcated by pseudo-critical temperature T-pc. Therefore, sCO(2) heat transfer was assessed according to double thermal resistances caused by vapor-like film near the wall and core liquid-like phase. The findings suggest that wall temperature for upflow is higher than that for downflow, which is attributed to larger thermal resistance in the fluid domain for upflow than that for downflow. The difference guarantees the excellent heat transfer performance for downflow than upflow. It is also further concluded that the formation of vapor-like film near the wall due to pseudo-phase transition plays a key role in dominating wall temperature and inducing heat transfer deterioration in half-side heating tubes. The present contribution is significant to the design of supercritical heat exchanger under half-side heating mode.</t>
    <phoneticPr fontId="4" type="noConversion"/>
  </si>
  <si>
    <r>
      <rPr>
        <sz val="11"/>
        <color theme="1"/>
        <rFont val="仿宋"/>
        <family val="3"/>
        <charset val="134"/>
      </rPr>
      <t>换热器热设计是超临界</t>
    </r>
    <r>
      <rPr>
        <sz val="11"/>
        <color theme="1"/>
        <rFont val="Times New Roman"/>
        <family val="1"/>
      </rPr>
      <t>CO2</t>
    </r>
    <r>
      <rPr>
        <sz val="11"/>
        <color theme="1"/>
        <rFont val="仿宋"/>
        <family val="3"/>
        <charset val="134"/>
      </rPr>
      <t>布雷顿循环发电系统涉及的关键问题之一。太阳能集热器和超临界</t>
    </r>
    <r>
      <rPr>
        <sz val="11"/>
        <color theme="1"/>
        <rFont val="Times New Roman"/>
        <family val="1"/>
      </rPr>
      <t>CO2</t>
    </r>
    <r>
      <rPr>
        <sz val="11"/>
        <color theme="1"/>
        <rFont val="仿宋"/>
        <family val="3"/>
        <charset val="134"/>
      </rPr>
      <t>锅炉冷却壁通常会存在半周加热圆管的传热模式。然而，半周加热垂直圆管内超临界</t>
    </r>
    <r>
      <rPr>
        <sz val="11"/>
        <color theme="1"/>
        <rFont val="Times New Roman"/>
        <family val="1"/>
      </rPr>
      <t>CO2</t>
    </r>
    <r>
      <rPr>
        <sz val="11"/>
        <color theme="1"/>
        <rFont val="仿宋"/>
        <family val="3"/>
        <charset val="134"/>
      </rPr>
      <t>换热特性（特别是传热恶化机理）尚不清晰，严重制约了超临界换热器的开发设计。本文对半周加热垂直圆管内超临界</t>
    </r>
    <r>
      <rPr>
        <sz val="11"/>
        <color theme="1"/>
        <rFont val="Times New Roman"/>
        <family val="1"/>
      </rPr>
      <t>CO2</t>
    </r>
    <r>
      <rPr>
        <sz val="11"/>
        <color theme="1"/>
        <rFont val="仿宋"/>
        <family val="3"/>
        <charset val="134"/>
      </rPr>
      <t>对流换热特性进行数值研究，分析了不同运行参数下流动方向对超临界</t>
    </r>
    <r>
      <rPr>
        <sz val="11"/>
        <color theme="1"/>
        <rFont val="Times New Roman"/>
        <family val="1"/>
      </rPr>
      <t>CO2</t>
    </r>
    <r>
      <rPr>
        <sz val="11"/>
        <color theme="1"/>
        <rFont val="仿宋"/>
        <family val="3"/>
        <charset val="134"/>
      </rPr>
      <t>换热的影响。类比于亚临界膜态沸腾，基于类相变假设对超临界</t>
    </r>
    <r>
      <rPr>
        <sz val="11"/>
        <color theme="1"/>
        <rFont val="Times New Roman"/>
        <family val="1"/>
      </rPr>
      <t>CO2</t>
    </r>
    <r>
      <rPr>
        <sz val="11"/>
        <color theme="1"/>
        <rFont val="仿宋"/>
        <family val="3"/>
        <charset val="134"/>
      </rPr>
      <t>换热计算结果进行处理，即类临界温度</t>
    </r>
    <r>
      <rPr>
        <sz val="11"/>
        <color theme="1"/>
        <rFont val="Times New Roman"/>
        <family val="1"/>
      </rPr>
      <t>Tpc</t>
    </r>
    <r>
      <rPr>
        <sz val="11"/>
        <color theme="1"/>
        <rFont val="仿宋"/>
        <family val="3"/>
        <charset val="134"/>
      </rPr>
      <t>将管内超临界</t>
    </r>
    <r>
      <rPr>
        <sz val="11"/>
        <color theme="1"/>
        <rFont val="Times New Roman"/>
        <family val="1"/>
      </rPr>
      <t>CO2</t>
    </r>
    <r>
      <rPr>
        <sz val="11"/>
        <color theme="1"/>
        <rFont val="仿宋"/>
        <family val="3"/>
        <charset val="134"/>
      </rPr>
      <t>划分为核心类液相区和近管壁类气膜。进一步地，采用近壁类气膜和核心类液相的双重热阻评估超临界</t>
    </r>
    <r>
      <rPr>
        <sz val="11"/>
        <color theme="1"/>
        <rFont val="Times New Roman"/>
        <family val="1"/>
      </rPr>
      <t>CO2</t>
    </r>
    <r>
      <rPr>
        <sz val="11"/>
        <color theme="1"/>
        <rFont val="仿宋"/>
        <family val="3"/>
        <charset val="134"/>
      </rPr>
      <t>换热能力。计算结果表明，对比向下流动，超临界</t>
    </r>
    <r>
      <rPr>
        <sz val="11"/>
        <color theme="1"/>
        <rFont val="Times New Roman"/>
        <family val="1"/>
      </rPr>
      <t>CO2</t>
    </r>
    <r>
      <rPr>
        <sz val="11"/>
        <color theme="1"/>
        <rFont val="仿宋"/>
        <family val="3"/>
        <charset val="134"/>
      </rPr>
      <t>向上流动的传热阻力更大，合理解释了向上流动壁温高于向下流动的原因。而且，近壁类气膜的形成是控制壁温变化、诱导传热恶化发生的关键因素。研究结果对半周加热模式下超临界换热器设计具有重要的理论指导价值。</t>
    </r>
    <phoneticPr fontId="3" type="noConversion"/>
  </si>
  <si>
    <r>
      <rPr>
        <sz val="11"/>
        <color theme="1"/>
        <rFont val="仿宋"/>
        <family val="3"/>
        <charset val="134"/>
      </rPr>
      <t>传热</t>
    </r>
  </si>
  <si>
    <r>
      <rPr>
        <sz val="11"/>
        <color theme="1"/>
        <rFont val="仿宋"/>
        <family val="3"/>
        <charset val="134"/>
      </rPr>
      <t>超临界二氧化碳印刷电路板换热器</t>
    </r>
    <r>
      <rPr>
        <sz val="11"/>
        <color theme="1"/>
        <rFont val="Times New Roman"/>
        <family val="1"/>
      </rPr>
      <t>+</t>
    </r>
    <r>
      <rPr>
        <sz val="11"/>
        <color theme="1"/>
        <rFont val="仿宋"/>
        <family val="3"/>
        <charset val="134"/>
      </rPr>
      <t>入口集管结构优化</t>
    </r>
    <phoneticPr fontId="3" type="noConversion"/>
  </si>
  <si>
    <t>Structural Optimization of the Inlet Header of Supercritical Carbon Dioxide Printed Circuit Board Heat Exchanger</t>
  </si>
  <si>
    <t>Wang, Yanquan; Lu, Yuanwei; Wang, Yuanyuan; Han, Xinlong; Wu, Yuting; Gao, Qi; Structural Optimization of the Inlet Header of Supercritical Carbon Dioxide Printed Circuit Board Heat Exchanger. Journal of Thermal Science, 2024, 33(4): 1458-1467. http://dx.doi.org/10.1007/s11630-024-2002-4</t>
  </si>
  <si>
    <t>10.1007/s11630-024-2002-4</t>
    <phoneticPr fontId="4" type="noConversion"/>
  </si>
  <si>
    <t>JTS-23-0456.R1</t>
    <phoneticPr fontId="4" type="noConversion"/>
  </si>
  <si>
    <t>third-generation solar thermal power generation; inlet header; PCHE; numerical simulation</t>
    <phoneticPr fontId="4" type="noConversion"/>
  </si>
  <si>
    <t>Supercritical carbon dioxide printed circuit board heat exchangers are expected to be applied in third-generation solar thermal power generation. However, the uniformity of supercritical carbon dioxide entering the heat exchanger has a significant impact on the overall performance of the heat exchanger. In order to improve the uniformity of flow distribution in the inlet header. This article studies and optimizes the inlet header of a printed circuit board heat exchanger through numerical simulation. The results indicate that when supercritical carbon dioxide flows through the header cavity, eddy currents will be generated, which will increase the uneven distribution of flow rate, while reducing the generation of eddy currents will improve the uniform distribution of flow rate. When the dimensionless factor of the inlet header is 6, the hyperbolic configuration is the optimal structure. We also reduced the eddy current region by adding transition segments, and the results showed that the structure was the best when the dilation angle was 10 degrees, which reduced the non-uniformity by 21% compared to the hyperbolic configuration, providing guidance for engineering practice.</t>
    <phoneticPr fontId="4" type="noConversion"/>
  </si>
  <si>
    <r>
      <rPr>
        <sz val="11"/>
        <color theme="1"/>
        <rFont val="仿宋"/>
        <family val="3"/>
        <charset val="134"/>
      </rPr>
      <t>超临界二氧化碳印刷电路板换热器有望应用于第三代太阳能热发电，然而超临界二氧化碳进入换热器时的均匀程度对换热器的综合性能有很大影响，为了提高入口集管对流量分配的均匀程度。本文通过数值模拟的方法对印刷电路板换热器的入口集管进行研究和结构优化。结果表明，当超临界二氧化碳流过集管腔时会产生涡流，涡流会增大流量的不均匀分配，减小涡流的产生会提高流量的均匀分配。当入口集管的无量纲因子为</t>
    </r>
    <r>
      <rPr>
        <sz val="11"/>
        <color theme="1"/>
        <rFont val="Times New Roman"/>
        <family val="1"/>
      </rPr>
      <t>6</t>
    </r>
    <r>
      <rPr>
        <sz val="11"/>
        <color theme="1"/>
        <rFont val="仿宋"/>
        <family val="3"/>
        <charset val="134"/>
      </rPr>
      <t>时，双曲线构型为最优结构。还通过增加过渡段来减小涡流区域，结果表明当扩张角为</t>
    </r>
    <r>
      <rPr>
        <sz val="11"/>
        <color theme="1"/>
        <rFont val="Times New Roman"/>
        <family val="1"/>
      </rPr>
      <t>10°</t>
    </r>
    <r>
      <rPr>
        <sz val="11"/>
        <color theme="1"/>
        <rFont val="仿宋"/>
        <family val="3"/>
        <charset val="134"/>
      </rPr>
      <t>时的结构最好，相比于双曲线构型不均匀度降低了</t>
    </r>
    <r>
      <rPr>
        <sz val="11"/>
        <color theme="1"/>
        <rFont val="Times New Roman"/>
        <family val="1"/>
      </rPr>
      <t>21%</t>
    </r>
    <r>
      <rPr>
        <sz val="11"/>
        <color theme="1"/>
        <rFont val="仿宋"/>
        <family val="3"/>
        <charset val="134"/>
      </rPr>
      <t>，为工程实践提供了指导意义。</t>
    </r>
    <phoneticPr fontId="3" type="noConversion"/>
  </si>
  <si>
    <r>
      <rPr>
        <sz val="11"/>
        <color theme="1"/>
        <rFont val="仿宋"/>
        <family val="3"/>
        <charset val="134"/>
      </rPr>
      <t>超燃冲压发动机冷却</t>
    </r>
    <r>
      <rPr>
        <sz val="11"/>
        <color theme="1"/>
        <rFont val="Times New Roman"/>
        <family val="1"/>
      </rPr>
      <t>+</t>
    </r>
    <r>
      <rPr>
        <sz val="11"/>
        <color theme="1"/>
        <rFont val="仿宋"/>
        <family val="3"/>
        <charset val="134"/>
      </rPr>
      <t>碳氢燃料再生冷却</t>
    </r>
    <phoneticPr fontId="4" type="noConversion"/>
  </si>
  <si>
    <t>Flow and Heat Transfer of Hydrocarbon Fuel in a Channel with Staggered-Side-Gap Micro Ribs</t>
  </si>
  <si>
    <t>Jiang, Yuguang; Qi, Yongjian; Wang, Leqing; Lin, Yong; Fan, Wei; Flow and Heat Transfer of Hydrocarbon Fuel in a Channel with Staggered-Side-Gap Micro Ribs. Journal of Thermal Science, 2025, 34(2): 524-541. http://dx.doi.org/10.1007/s11630-024-2073-2</t>
  </si>
  <si>
    <t>10.1007/s11630-024-2073-2</t>
  </si>
  <si>
    <t>JTS-24-0011.R1</t>
  </si>
  <si>
    <t>micro rib; staggered side gap; heat transfer enhancement; hydrocarbon fuel; regenerative cooling</t>
  </si>
  <si>
    <t>SCRamjet is exposed to severe thermal environments during hypersonic flights, which poses a serious challenge to the engine cooling technology. Regenerative cooling with hydrocarbon fuel is considered promising, in which the hydrocarbon fuel flows through micro channels (200 mu m-3 mm) to absorb the combustion heat release. With strictly limited hydrocarbon fuel onboard, heat transfer deterioration and over-temperature are highly possible. In this paper, micro ribs with staggered side gaps are introduced and numerically studied to enhance the heat transfer. Compared with the straight channel and channel with straight micro ribs, the staggered side gaps alleviate the local low velocity zone and intensify the longitudinal and transverse vortexes. The heat transfer is obviously enhanced. Larger rib height enhances the heat transfer by stronger side gap effects at the cost of larger pressure loss. The best overall heat transfer factor eta is achieved in the case of hrib/H=0.1, which increases by 204.5% comparing to the straight channel. When the rib interval is too small or too large, it approaches to the straight channel. The best overall heat transfer factor eta is achieved in the case of L/prib=100, which increases by 212.9% comparing to the straight channel. It is known the improvement in the geometry of the ribs, i.e., the staggered-side-gap micro ribs, induces extra transverse vortex and improves the heat transfer performance more effectively. The research of this paper provides support for the cooling design of the SCRamjet.</t>
  </si>
  <si>
    <r>
      <rPr>
        <sz val="11"/>
        <color theme="1"/>
        <rFont val="仿宋"/>
        <family val="3"/>
        <charset val="134"/>
      </rPr>
      <t>在高超声速飞行过程中，超燃冲压发动机面临着极端的热环境，这对发动机的冷却技术提出了严峻挑战。采用碳氢燃料的再生冷却技术被认为是一种有前景的解决方案，其中碳氢燃料通过微通道（</t>
    </r>
    <r>
      <rPr>
        <sz val="11"/>
        <color theme="1"/>
        <rFont val="Times New Roman"/>
        <family val="1"/>
      </rPr>
      <t>200</t>
    </r>
    <r>
      <rPr>
        <sz val="11"/>
        <color theme="1"/>
        <rFont val="仿宋"/>
        <family val="3"/>
        <charset val="134"/>
      </rPr>
      <t>微米至</t>
    </r>
    <r>
      <rPr>
        <sz val="11"/>
        <color theme="1"/>
        <rFont val="Times New Roman"/>
        <family val="1"/>
      </rPr>
      <t>3</t>
    </r>
    <r>
      <rPr>
        <sz val="11"/>
        <color theme="1"/>
        <rFont val="仿宋"/>
        <family val="3"/>
        <charset val="134"/>
      </rPr>
      <t>毫米）流动换热以吸收燃烧产生的热量。由于机载碳氢燃料严格受限，传热恶化和超温现象极有可能发生。在本文中，引入了具有交错侧隙的微肋，并对其进行了数值研究，以强化换热。与直线通道和带有直线微肋的通道相比，交错侧隙能够减轻局部低速区域并强化纵向和横向的涡流，换热效果显著增强。较大的肋高通过更强的侧隙效应强化传热，但代价是更大的压降损失。综合换热因子</t>
    </r>
    <r>
      <rPr>
        <sz val="11"/>
        <color theme="1"/>
        <rFont val="Times New Roman"/>
        <family val="1"/>
      </rPr>
      <t>η</t>
    </r>
    <r>
      <rPr>
        <sz val="11"/>
        <color theme="1"/>
        <rFont val="仿宋"/>
        <family val="3"/>
        <charset val="134"/>
      </rPr>
      <t>在</t>
    </r>
    <r>
      <rPr>
        <sz val="11"/>
        <color theme="1"/>
        <rFont val="Times New Roman"/>
        <family val="1"/>
      </rPr>
      <t>h/H=0.1</t>
    </r>
    <r>
      <rPr>
        <sz val="11"/>
        <color theme="1"/>
        <rFont val="仿宋"/>
        <family val="3"/>
        <charset val="134"/>
      </rPr>
      <t>的情况下为最优，与直线通道相比提高了</t>
    </r>
    <r>
      <rPr>
        <sz val="11"/>
        <color theme="1"/>
        <rFont val="Times New Roman"/>
        <family val="1"/>
      </rPr>
      <t>204.5%</t>
    </r>
    <r>
      <rPr>
        <sz val="11"/>
        <color theme="1"/>
        <rFont val="仿宋"/>
        <family val="3"/>
        <charset val="134"/>
      </rPr>
      <t>。当肋间隔过小或过大时，其性能接近直线通道。综合换热因子</t>
    </r>
    <r>
      <rPr>
        <sz val="11"/>
        <color theme="1"/>
        <rFont val="Times New Roman"/>
        <family val="1"/>
      </rPr>
      <t>η</t>
    </r>
    <r>
      <rPr>
        <sz val="11"/>
        <color theme="1"/>
        <rFont val="仿宋"/>
        <family val="3"/>
        <charset val="134"/>
      </rPr>
      <t>在</t>
    </r>
    <r>
      <rPr>
        <sz val="11"/>
        <color theme="1"/>
        <rFont val="Times New Roman"/>
        <family val="1"/>
      </rPr>
      <t>L/p=100</t>
    </r>
    <r>
      <rPr>
        <sz val="11"/>
        <color theme="1"/>
        <rFont val="仿宋"/>
        <family val="3"/>
        <charset val="134"/>
      </rPr>
      <t>的情况下为最优，与直线通道相比提高了</t>
    </r>
    <r>
      <rPr>
        <sz val="11"/>
        <color theme="1"/>
        <rFont val="Times New Roman"/>
        <family val="1"/>
      </rPr>
      <t>212.9%</t>
    </r>
    <r>
      <rPr>
        <sz val="11"/>
        <color theme="1"/>
        <rFont val="仿宋"/>
        <family val="3"/>
        <charset val="134"/>
      </rPr>
      <t>。已知微肋的几何形状改进，即交错侧隙微肋，能够诱导额外的横向涡流，更有效地改善换热性能。本文的研究为超燃冲压发动机的冷却结构设计提供了支持。</t>
    </r>
    <phoneticPr fontId="4" type="noConversion"/>
  </si>
  <si>
    <r>
      <rPr>
        <sz val="10"/>
        <color theme="1"/>
        <rFont val="仿宋"/>
        <family val="3"/>
        <charset val="134"/>
      </rPr>
      <t>混合制冷剂的汽液平衡</t>
    </r>
    <r>
      <rPr>
        <sz val="10"/>
        <color theme="1"/>
        <rFont val="Times New Roman"/>
        <family val="1"/>
      </rPr>
      <t>(VLE)</t>
    </r>
    <r>
      <rPr>
        <sz val="10"/>
        <color theme="1"/>
        <rFont val="仿宋"/>
        <family val="3"/>
        <charset val="134"/>
      </rPr>
      <t>研究</t>
    </r>
    <r>
      <rPr>
        <sz val="10"/>
        <color theme="1"/>
        <rFont val="Times New Roman"/>
        <family val="1"/>
      </rPr>
      <t>+</t>
    </r>
    <r>
      <rPr>
        <sz val="10"/>
        <color theme="1"/>
        <rFont val="仿宋"/>
        <family val="3"/>
        <charset val="134"/>
      </rPr>
      <t>新的超额吉布斯自由能混合法则</t>
    </r>
    <phoneticPr fontId="3" type="noConversion"/>
  </si>
  <si>
    <t>A New Excess Free Energy Mixing Rule for Representing Vapor-Liquid Equilibria of Mixed Refrigerants</t>
  </si>
  <si>
    <t>Ye, Gongran; Fang, Yibo; Yan, Yuhao; Liu, Ying; Ouyang, Hongsheng; Guo, Zhikai; Han, Xiaohong; A New Excess Free Energy Mixing Rule for Representing Vapor-Liquid Equilibria of Mixed Refrigerants. Journal of Thermal Science, 2024, 33(3): 1161-1173. http://dx.doi.org/10.1007/s11630-024-1956-6</t>
  </si>
  <si>
    <t>10.1007/s11630-024-1956-6</t>
    <phoneticPr fontId="4" type="noConversion"/>
  </si>
  <si>
    <t>JTS-23-0242.R1</t>
    <phoneticPr fontId="4" type="noConversion"/>
  </si>
  <si>
    <t>mixed refrigerant; vapor liquid equilibrium (VLE); mixing rule; reproducibility</t>
    <phoneticPr fontId="4" type="noConversion"/>
  </si>
  <si>
    <t>A suitable mixing rule is important for vapor liquid equilibrium (VLE) investigations for mixed refrigerants. In this work, a new excess free energy mixing rule (MRv) was proposed at zero pressure based on the linear relationship between dimensionless parameter 1/(u-1) and alpha. MRv mixing rule was explicit adopted variable liquid molar volume. The applicable temperature range of MRv could be extended by means of an empirical method to estimate the liquid molar volume for components at high temperatures. Three mixing rules modified Huron-Vidal mixing rule (MHV1), Wong-Sandler mixing rule (WS), and MRv at two reference pressures were used to compare the VLE data in the calculation of 37 mixed refrigerants. Results demonstrated that MRv had a relatively similar accuracy to MHV1 and WS for component and pressure calculation. Moreover, the average excess Gibbs free energy using the MRv mixing rule for the 37 selected mixed refrigerants (0.0013) was much lower than those using the MHV1 (0.0078) and WS (0.0809) mixing rules, which was very valuable for the design and optimization of thermodynamic systems using mixed refrigerants.</t>
    <phoneticPr fontId="4" type="noConversion"/>
  </si>
  <si>
    <r>
      <rPr>
        <sz val="11"/>
        <color theme="1"/>
        <rFont val="仿宋"/>
        <family val="3"/>
        <charset val="134"/>
      </rPr>
      <t>准确的混合法则对于混合制冷剂的汽液平衡</t>
    </r>
    <r>
      <rPr>
        <sz val="11"/>
        <color theme="1"/>
        <rFont val="Times New Roman"/>
        <family val="1"/>
      </rPr>
      <t>(VLE)</t>
    </r>
    <r>
      <rPr>
        <sz val="11"/>
        <color theme="1"/>
        <rFont val="仿宋"/>
        <family val="3"/>
        <charset val="134"/>
      </rPr>
      <t>研究非常重要。在这项工作中，一种在零压力条件下的新的超额吉布斯自由能混合法则</t>
    </r>
    <r>
      <rPr>
        <sz val="11"/>
        <color theme="1"/>
        <rFont val="Times New Roman"/>
        <family val="1"/>
      </rPr>
      <t>(MRv)</t>
    </r>
    <r>
      <rPr>
        <sz val="11"/>
        <color theme="1"/>
        <rFont val="仿宋"/>
        <family val="3"/>
        <charset val="134"/>
      </rPr>
      <t>被提出。</t>
    </r>
    <r>
      <rPr>
        <sz val="11"/>
        <color theme="1"/>
        <rFont val="Times New Roman"/>
        <family val="1"/>
      </rPr>
      <t>MRv</t>
    </r>
    <r>
      <rPr>
        <sz val="11"/>
        <color theme="1"/>
        <rFont val="仿宋"/>
        <family val="3"/>
        <charset val="134"/>
      </rPr>
      <t>明确采用了变液体摩尔体积。</t>
    </r>
    <r>
      <rPr>
        <sz val="11"/>
        <color theme="1"/>
        <rFont val="Times New Roman"/>
        <family val="1"/>
      </rPr>
      <t>MRv</t>
    </r>
    <r>
      <rPr>
        <sz val="11"/>
        <color theme="1"/>
        <rFont val="仿宋"/>
        <family val="3"/>
        <charset val="134"/>
      </rPr>
      <t>的适用温度范围可以通过经验方法来估计高温下组分的液体摩尔体积来扩展。在两种不同的参考压力下，本工作选取了三种混合法则：修正的</t>
    </r>
    <r>
      <rPr>
        <sz val="11"/>
        <color theme="1"/>
        <rFont val="Times New Roman"/>
        <family val="1"/>
      </rPr>
      <t>Huron-Vidal</t>
    </r>
    <r>
      <rPr>
        <sz val="11"/>
        <color theme="1"/>
        <rFont val="仿宋"/>
        <family val="3"/>
        <charset val="134"/>
      </rPr>
      <t>混合法则（</t>
    </r>
    <r>
      <rPr>
        <sz val="11"/>
        <color theme="1"/>
        <rFont val="Times New Roman"/>
        <family val="1"/>
      </rPr>
      <t>MHV1</t>
    </r>
    <r>
      <rPr>
        <sz val="11"/>
        <color theme="1"/>
        <rFont val="仿宋"/>
        <family val="3"/>
        <charset val="134"/>
      </rPr>
      <t>）、</t>
    </r>
    <r>
      <rPr>
        <sz val="11"/>
        <color theme="1"/>
        <rFont val="Times New Roman"/>
        <family val="1"/>
      </rPr>
      <t>Wong-Sandler</t>
    </r>
    <r>
      <rPr>
        <sz val="11"/>
        <color theme="1"/>
        <rFont val="仿宋"/>
        <family val="3"/>
        <charset val="134"/>
      </rPr>
      <t>混合法则（</t>
    </r>
    <r>
      <rPr>
        <sz val="11"/>
        <color theme="1"/>
        <rFont val="Times New Roman"/>
        <family val="1"/>
      </rPr>
      <t>WS</t>
    </r>
    <r>
      <rPr>
        <sz val="11"/>
        <color theme="1"/>
        <rFont val="仿宋"/>
        <family val="3"/>
        <charset val="134"/>
      </rPr>
      <t>）以及</t>
    </r>
    <r>
      <rPr>
        <sz val="11"/>
        <color theme="1"/>
        <rFont val="Times New Roman"/>
        <family val="1"/>
      </rPr>
      <t>MRv</t>
    </r>
    <r>
      <rPr>
        <sz val="11"/>
        <color theme="1"/>
        <rFont val="仿宋"/>
        <family val="3"/>
        <charset val="134"/>
      </rPr>
      <t>，来比较</t>
    </r>
    <r>
      <rPr>
        <sz val="11"/>
        <color theme="1"/>
        <rFont val="Times New Roman"/>
        <family val="1"/>
      </rPr>
      <t>37</t>
    </r>
    <r>
      <rPr>
        <sz val="11"/>
        <color theme="1"/>
        <rFont val="仿宋"/>
        <family val="3"/>
        <charset val="134"/>
      </rPr>
      <t>种混合制冷剂的</t>
    </r>
    <r>
      <rPr>
        <sz val="11"/>
        <color theme="1"/>
        <rFont val="Times New Roman"/>
        <family val="1"/>
      </rPr>
      <t>VLE</t>
    </r>
    <r>
      <rPr>
        <sz val="11"/>
        <color theme="1"/>
        <rFont val="仿宋"/>
        <family val="3"/>
        <charset val="134"/>
      </rPr>
      <t>计算结果。结果表明，</t>
    </r>
    <r>
      <rPr>
        <sz val="11"/>
        <color theme="1"/>
        <rFont val="Times New Roman"/>
        <family val="1"/>
      </rPr>
      <t>MRv</t>
    </r>
    <r>
      <rPr>
        <sz val="11"/>
        <color theme="1"/>
        <rFont val="仿宋"/>
        <family val="3"/>
        <charset val="134"/>
      </rPr>
      <t>在组分和压力计算上与</t>
    </r>
    <r>
      <rPr>
        <sz val="11"/>
        <color theme="1"/>
        <rFont val="Times New Roman"/>
        <family val="1"/>
      </rPr>
      <t>MHV1</t>
    </r>
    <r>
      <rPr>
        <sz val="11"/>
        <color theme="1"/>
        <rFont val="仿宋"/>
        <family val="3"/>
        <charset val="134"/>
      </rPr>
      <t>和</t>
    </r>
    <r>
      <rPr>
        <sz val="11"/>
        <color theme="1"/>
        <rFont val="Times New Roman"/>
        <family val="1"/>
      </rPr>
      <t>WS</t>
    </r>
    <r>
      <rPr>
        <sz val="11"/>
        <color theme="1"/>
        <rFont val="仿宋"/>
        <family val="3"/>
        <charset val="134"/>
      </rPr>
      <t>具有相似的精度。此外，使用</t>
    </r>
    <r>
      <rPr>
        <sz val="11"/>
        <color theme="1"/>
        <rFont val="Times New Roman"/>
        <family val="1"/>
      </rPr>
      <t>MRv</t>
    </r>
    <r>
      <rPr>
        <sz val="11"/>
        <color theme="1"/>
        <rFont val="仿宋"/>
        <family val="3"/>
        <charset val="134"/>
      </rPr>
      <t>得到的</t>
    </r>
    <r>
      <rPr>
        <sz val="11"/>
        <color theme="1"/>
        <rFont val="Times New Roman"/>
        <family val="1"/>
      </rPr>
      <t>37</t>
    </r>
    <r>
      <rPr>
        <sz val="11"/>
        <color theme="1"/>
        <rFont val="仿宋"/>
        <family val="3"/>
        <charset val="134"/>
      </rPr>
      <t>种混合制冷剂的平均超额吉布斯自由能</t>
    </r>
    <r>
      <rPr>
        <sz val="11"/>
        <color theme="1"/>
        <rFont val="Times New Roman"/>
        <family val="1"/>
      </rPr>
      <t>(0.0013)</t>
    </r>
    <r>
      <rPr>
        <sz val="11"/>
        <color theme="1"/>
        <rFont val="仿宋"/>
        <family val="3"/>
        <charset val="134"/>
      </rPr>
      <t>远低于使用</t>
    </r>
    <r>
      <rPr>
        <sz val="11"/>
        <color theme="1"/>
        <rFont val="Times New Roman"/>
        <family val="1"/>
      </rPr>
      <t>MHV1(0.0078)</t>
    </r>
    <r>
      <rPr>
        <sz val="11"/>
        <color theme="1"/>
        <rFont val="仿宋"/>
        <family val="3"/>
        <charset val="134"/>
      </rPr>
      <t>和</t>
    </r>
    <r>
      <rPr>
        <sz val="11"/>
        <color theme="1"/>
        <rFont val="Times New Roman"/>
        <family val="1"/>
      </rPr>
      <t>WS(0.0809)</t>
    </r>
    <r>
      <rPr>
        <sz val="11"/>
        <color theme="1"/>
        <rFont val="仿宋"/>
        <family val="3"/>
        <charset val="134"/>
      </rPr>
      <t>的结果，这对于设计和优化使用混合制冷剂的相关系统具有很高的参考价值。</t>
    </r>
    <phoneticPr fontId="3" type="noConversion"/>
  </si>
  <si>
    <r>
      <rPr>
        <sz val="10"/>
        <color theme="1"/>
        <rFont val="仿宋"/>
        <family val="3"/>
        <charset val="134"/>
      </rPr>
      <t>矩形通道</t>
    </r>
    <r>
      <rPr>
        <sz val="10"/>
        <color theme="1"/>
        <rFont val="Times New Roman"/>
        <family val="1"/>
      </rPr>
      <t>+</t>
    </r>
    <r>
      <rPr>
        <sz val="10"/>
        <color theme="1"/>
        <rFont val="仿宋"/>
        <family val="3"/>
        <charset val="134"/>
      </rPr>
      <t>翅片的形状和位置</t>
    </r>
    <r>
      <rPr>
        <sz val="10"/>
        <color theme="1"/>
        <rFont val="Times New Roman"/>
        <family val="1"/>
      </rPr>
      <t>+</t>
    </r>
    <r>
      <rPr>
        <sz val="10"/>
        <color theme="1"/>
        <rFont val="仿宋"/>
        <family val="3"/>
        <charset val="134"/>
      </rPr>
      <t>热工水力性能的影响</t>
    </r>
    <phoneticPr fontId="3" type="noConversion"/>
  </si>
  <si>
    <t>Effect of Shape and Placement of Twisted Pin Fins in a Rectangular Channel on Thermo-Hydraulic Performance</t>
    <phoneticPr fontId="3" type="noConversion"/>
  </si>
  <si>
    <t>Li, Yong; Zhang, Jin; Zhang, Yingchun; Zhang, Jiajie; Ma, Suxia; Sunden, Bengt; Xie, Gongnan; Effect of Shape and Placement of Twisted Pin Fins in a Rectangular Channel on Thermo-Hydraulic Performance. Journal of Thermal Science, 2024, 33(5): 1773-1793. http://dx.doi.org/10.1007/s11630-024-2030-0</t>
  </si>
  <si>
    <t>10.1007/s11630-024-2030-0</t>
    <phoneticPr fontId="4" type="noConversion"/>
  </si>
  <si>
    <t>JTS-24-0200.R1</t>
    <phoneticPr fontId="4" type="noConversion"/>
  </si>
  <si>
    <t>twisted pin fin; cross arrangement; heat transfer; pressure drop; HTPF</t>
    <phoneticPr fontId="4" type="noConversion"/>
  </si>
  <si>
    <t>To enhance the thermo-hydraulic performance of cooling channels, this investigation examines the influence of distinct cross-sectional shapes (i.e., triangular, rectangular, and hexagonal) of twisted pin fins and their arrangements in straight and cross rows. An ambient air cooling test platform was established to numerically and experimentally investigate the flow and heat transfer characteristics of 360 degrees twisted pin fins at Re=15 200-22 800. The findings reveal that straight rows exhibit higher Nu values than cross rows for triangular and rectangular twisted pin fins, and Nu increases with Re. In contrast, for hexagonal twisted pin fins, only straight rows at Re=19 000 exhibit superior overall thermal performance compared to cross rows. Notably, the heat transfer performance of the cooling channel with hexagonal twisted fins surpasses both triangular and rectangular configurations, especially at high Reynolds numbers (Re=22 800). Although the heat transfer coefficient of the cooling channel with hexagonal twisted fins is significantly enhanced by 132.71% compared to the flat channel, it also exhibits the highest thermal resistance and relative friction among the three types of twisted fins, the maximum of which are 2.14 and 16.55. Furthermore, the hydrothermal performance factor (HTPF) of the cooling channels with different types of twisted pin fins depends on the Reynolds number and arrangement modes. At Re=15 200, the highest HTPF achieved for the cross-row hexagonal twisted pin fins is 0.99.</t>
    <phoneticPr fontId="4" type="noConversion"/>
  </si>
  <si>
    <r>
      <rPr>
        <sz val="11"/>
        <color theme="1"/>
        <rFont val="仿宋"/>
        <family val="3"/>
        <charset val="134"/>
      </rPr>
      <t>本研究综合运用了环境空气冷却实验平台与高精度的数值仿真技术，深入剖析了矩形冷却通道内扭曲销片的截面形态（三角形、矩形及六边形）与顺排</t>
    </r>
    <r>
      <rPr>
        <sz val="11"/>
        <color theme="1"/>
        <rFont val="Times New Roman"/>
        <family val="1"/>
      </rPr>
      <t>/</t>
    </r>
    <r>
      <rPr>
        <sz val="11"/>
        <color theme="1"/>
        <rFont val="仿宋"/>
        <family val="3"/>
        <charset val="134"/>
      </rPr>
      <t>叉排布置策略对热工性能产生的具体影响。特别地，针对</t>
    </r>
    <r>
      <rPr>
        <sz val="11"/>
        <color theme="1"/>
        <rFont val="Times New Roman"/>
        <family val="1"/>
      </rPr>
      <t>360°</t>
    </r>
    <r>
      <rPr>
        <sz val="11"/>
        <color theme="1"/>
        <rFont val="仿宋"/>
        <family val="3"/>
        <charset val="134"/>
      </rPr>
      <t>扭曲销片，在雷诺数（</t>
    </r>
    <r>
      <rPr>
        <sz val="11"/>
        <color theme="1"/>
        <rFont val="Times New Roman"/>
        <family val="1"/>
      </rPr>
      <t>Re</t>
    </r>
    <r>
      <rPr>
        <sz val="11"/>
        <color theme="1"/>
        <rFont val="仿宋"/>
        <family val="3"/>
        <charset val="134"/>
      </rPr>
      <t>）范围</t>
    </r>
    <r>
      <rPr>
        <sz val="11"/>
        <color theme="1"/>
        <rFont val="Times New Roman"/>
        <family val="1"/>
      </rPr>
      <t>15200</t>
    </r>
    <r>
      <rPr>
        <sz val="11"/>
        <color theme="1"/>
        <rFont val="仿宋"/>
        <family val="3"/>
        <charset val="134"/>
      </rPr>
      <t>至</t>
    </r>
    <r>
      <rPr>
        <sz val="11"/>
        <color theme="1"/>
        <rFont val="Times New Roman"/>
        <family val="1"/>
      </rPr>
      <t>22800</t>
    </r>
    <r>
      <rPr>
        <sz val="11"/>
        <color theme="1"/>
        <rFont val="仿宋"/>
        <family val="3"/>
        <charset val="134"/>
      </rPr>
      <t>内进行了详尽探讨。研究发现，在顺排布局下，三角形与矩形扭曲销片展现出了显著的流体动力学与传热性能优化效果，具体表现为努塞尔数（</t>
    </r>
    <r>
      <rPr>
        <sz val="11"/>
        <color theme="1"/>
        <rFont val="Times New Roman"/>
        <family val="1"/>
      </rPr>
      <t>Nu</t>
    </r>
    <r>
      <rPr>
        <sz val="11"/>
        <color theme="1"/>
        <rFont val="仿宋"/>
        <family val="3"/>
        <charset val="134"/>
      </rPr>
      <t>）随着</t>
    </r>
    <r>
      <rPr>
        <sz val="11"/>
        <color theme="1"/>
        <rFont val="Times New Roman"/>
        <family val="1"/>
      </rPr>
      <t>Re</t>
    </r>
    <r>
      <rPr>
        <sz val="11"/>
        <color theme="1"/>
        <rFont val="仿宋"/>
        <family val="3"/>
        <charset val="134"/>
      </rPr>
      <t>的递增而稳步上升，彰显了其在促进流体流动与强化热交换方面的优势。相比之下，六边形扭曲销片在顺排配置下，其传热效率仅在</t>
    </r>
    <r>
      <rPr>
        <sz val="11"/>
        <color theme="1"/>
        <rFont val="Times New Roman"/>
        <family val="1"/>
      </rPr>
      <t>Re</t>
    </r>
    <r>
      <rPr>
        <sz val="11"/>
        <color theme="1"/>
        <rFont val="仿宋"/>
        <family val="3"/>
        <charset val="134"/>
      </rPr>
      <t>约为</t>
    </r>
    <r>
      <rPr>
        <sz val="11"/>
        <color theme="1"/>
        <rFont val="Times New Roman"/>
        <family val="1"/>
      </rPr>
      <t>19000</t>
    </r>
    <r>
      <rPr>
        <sz val="11"/>
        <color theme="1"/>
        <rFont val="仿宋"/>
        <family val="3"/>
        <charset val="134"/>
      </rPr>
      <t>时超越了叉排布局，揭示了特定工况下排列方式对传热特性的重要影响。进一步地，当</t>
    </r>
    <r>
      <rPr>
        <sz val="11"/>
        <color theme="1"/>
        <rFont val="Times New Roman"/>
        <family val="1"/>
      </rPr>
      <t>Re</t>
    </r>
    <r>
      <rPr>
        <sz val="11"/>
        <color theme="1"/>
        <rFont val="仿宋"/>
        <family val="3"/>
        <charset val="134"/>
      </rPr>
      <t>达到高值</t>
    </r>
    <r>
      <rPr>
        <sz val="11"/>
        <color theme="1"/>
        <rFont val="Times New Roman"/>
        <family val="1"/>
      </rPr>
      <t>22800</t>
    </r>
    <r>
      <rPr>
        <sz val="11"/>
        <color theme="1"/>
        <rFont val="仿宋"/>
        <family val="3"/>
        <charset val="134"/>
      </rPr>
      <t>时，六边形扭曲销片展现出了卓越的强化传热能力，其性能较之于三角形与矩形扭曲销片更为突出，相比光滑通道，传热效率提升幅度高达</t>
    </r>
    <r>
      <rPr>
        <sz val="11"/>
        <color theme="1"/>
        <rFont val="Times New Roman"/>
        <family val="1"/>
      </rPr>
      <t>132.71%</t>
    </r>
    <r>
      <rPr>
        <sz val="11"/>
        <color theme="1"/>
        <rFont val="仿宋"/>
        <family val="3"/>
        <charset val="134"/>
      </rPr>
      <t>。然而，这一显著性能提升的同时，也伴随着相对较高的摩擦系数，成为其在实际应用中需权衡考虑的因素之一。综上所述，针对装备有不同类型扭曲销片的冷却通道系统，其综合性能因子（即传热效率与流动阻力的综合考量）的优劣，不仅取决于环境空气的流动状态（特别是雷诺数），还紧密关联于扭曲销片的截面形态及其空间排列方式。这一发现为优化冷却通道设计、提升热工系统效率提供了宝贵的理论依据与实践指导。</t>
    </r>
    <phoneticPr fontId="3" type="noConversion"/>
  </si>
  <si>
    <r>
      <rPr>
        <sz val="11"/>
        <color theme="1"/>
        <rFont val="仿宋"/>
        <family val="3"/>
        <charset val="134"/>
      </rPr>
      <t>列管式移动床热交换器</t>
    </r>
    <r>
      <rPr>
        <sz val="11"/>
        <color theme="1"/>
        <rFont val="Times New Roman"/>
        <family val="1"/>
      </rPr>
      <t>+</t>
    </r>
    <r>
      <rPr>
        <sz val="11"/>
        <color theme="1"/>
        <rFont val="仿宋"/>
        <family val="3"/>
        <charset val="134"/>
      </rPr>
      <t>回收余热</t>
    </r>
    <phoneticPr fontId="4" type="noConversion"/>
  </si>
  <si>
    <t>Effects of Operation Parameters on Heat Transfer in Tubular Moving Bed Heat Exchangers: A CFD-DEM Study</t>
  </si>
  <si>
    <t>Lu, Weiqin; Li, Zhihan; Tang, Xueyu; Liu, Dinghe; Ke, Xiwei; Zhou, Tuo; Effects of Operation Parameters on Heat Transfer in Tubular Moving Bed Heat Exchangers: A CFD-DEM Study. Journal of Thermal Science, 2025, 34(2): 542-554. http://dx.doi.org/10.1007/s11630-024-2063-4</t>
  </si>
  <si>
    <t>10.1007/s11630-024-2063-4</t>
  </si>
  <si>
    <t>JTS-24-0209.R1</t>
  </si>
  <si>
    <t>tubular moving bed heat exchangers; heat transfer; operation parameters; CFD-DEM; heat transfer enhancement</t>
  </si>
  <si>
    <t>Tubular moving bed heat exchangers (MBHEs) present inherent advantages for efficiently and stably recovering sensible heat from high-temperature granular bulk. In this study, we introduce a viable and practical approach based on the combined approach of Computational Fluid Dynamics with Discrete Element Method (CFD-DEM) and employ it to conduct a comprehensive investigation into the effects of operation parameters on tubular MBHEs. These parameters include inlet particle temperature (ranging from 500 degrees C to 700 degrees C), tube wall temperature (ranging from 50 degrees C to 250 degrees C), and particle descent velocity (ranging from 0.5 mm/s to 12 mm/s). Our analysis reveals that the heat radiation and gas film heat conduction predominantly govern the heat transfer process in the particle-fluid-wall system, collectively contributing to approximately 90% of the total heat flux of tube wall (Qwsimu). The results indicate that increasing the inlet particle temperature and reducing the tube wall temperature intensify heat transfer by enlarging the temperature difference. More interestingly, Qwsimu exhibits three distinct stages as particle descent velocity increases, including an ascent stage, a descent stage, and a stable stage. Furthermore, the simulation attempts suggest that the optimal descent velocity for maximizing Qwsimu falls within the range of 1.3-2.0 mm/s. These findings not only uncover the precise influence mechanisms of operation parameters on heat transfer outcomes but also offer valuable insights for heat transfer enhancement efficiency in MBHE system.</t>
  </si>
  <si>
    <r>
      <rPr>
        <sz val="11"/>
        <color theme="1"/>
        <rFont val="仿宋"/>
        <family val="3"/>
        <charset val="134"/>
      </rPr>
      <t>列管式移动床热交换器在高效稳定地从高温颗粒物料中回收显热方面具有固有的优势。本研究提出了一种基于</t>
    </r>
    <r>
      <rPr>
        <sz val="11"/>
        <color theme="1"/>
        <rFont val="Times New Roman"/>
        <family val="1"/>
      </rPr>
      <t>CFD-DEM</t>
    </r>
    <r>
      <rPr>
        <sz val="11"/>
        <color theme="1"/>
        <rFont val="仿宋"/>
        <family val="3"/>
        <charset val="134"/>
      </rPr>
      <t>的可行且实用的方法，并利用该方法针对操作参数对列管式</t>
    </r>
    <r>
      <rPr>
        <sz val="11"/>
        <color theme="1"/>
        <rFont val="Times New Roman"/>
        <family val="1"/>
      </rPr>
      <t>MBHEs</t>
    </r>
    <r>
      <rPr>
        <sz val="11"/>
        <color theme="1"/>
        <rFont val="仿宋"/>
        <family val="3"/>
        <charset val="134"/>
      </rPr>
      <t>的影响进行了全面研究。这些参数包括入口颗粒温度（范围从</t>
    </r>
    <r>
      <rPr>
        <sz val="11"/>
        <color theme="1"/>
        <rFont val="Times New Roman"/>
        <family val="1"/>
      </rPr>
      <t>500</t>
    </r>
    <r>
      <rPr>
        <sz val="11"/>
        <color theme="1"/>
        <rFont val="仿宋"/>
        <family val="3"/>
        <charset val="134"/>
      </rPr>
      <t>到</t>
    </r>
    <r>
      <rPr>
        <sz val="11"/>
        <color theme="1"/>
        <rFont val="Times New Roman"/>
        <family val="1"/>
      </rPr>
      <t>700</t>
    </r>
    <r>
      <rPr>
        <sz val="11"/>
        <color theme="1"/>
        <rFont val="仿宋"/>
        <family val="3"/>
        <charset val="134"/>
      </rPr>
      <t>℃）、管壁温度（范围从</t>
    </r>
    <r>
      <rPr>
        <sz val="11"/>
        <color theme="1"/>
        <rFont val="Times New Roman"/>
        <family val="1"/>
      </rPr>
      <t>50</t>
    </r>
    <r>
      <rPr>
        <sz val="11"/>
        <color theme="1"/>
        <rFont val="仿宋"/>
        <family val="3"/>
        <charset val="134"/>
      </rPr>
      <t>到</t>
    </r>
    <r>
      <rPr>
        <sz val="11"/>
        <color theme="1"/>
        <rFont val="Times New Roman"/>
        <family val="1"/>
      </rPr>
      <t>250</t>
    </r>
    <r>
      <rPr>
        <sz val="11"/>
        <color theme="1"/>
        <rFont val="仿宋"/>
        <family val="3"/>
        <charset val="134"/>
      </rPr>
      <t>℃）和颗粒下降速度（范围从</t>
    </r>
    <r>
      <rPr>
        <sz val="11"/>
        <color theme="1"/>
        <rFont val="Times New Roman"/>
        <family val="1"/>
      </rPr>
      <t>0.5</t>
    </r>
    <r>
      <rPr>
        <sz val="11"/>
        <color theme="1"/>
        <rFont val="仿宋"/>
        <family val="3"/>
        <charset val="134"/>
      </rPr>
      <t>到</t>
    </r>
    <r>
      <rPr>
        <sz val="11"/>
        <color theme="1"/>
        <rFont val="Times New Roman"/>
        <family val="1"/>
      </rPr>
      <t>12mm/s</t>
    </r>
    <r>
      <rPr>
        <sz val="11"/>
        <color theme="1"/>
        <rFont val="仿宋"/>
        <family val="3"/>
        <charset val="134"/>
      </rPr>
      <t>）。分析表明，热辐射和气膜导热主要支配颗粒</t>
    </r>
    <r>
      <rPr>
        <sz val="11"/>
        <color theme="1"/>
        <rFont val="Times New Roman"/>
        <family val="1"/>
      </rPr>
      <t>-</t>
    </r>
    <r>
      <rPr>
        <sz val="11"/>
        <color theme="1"/>
        <rFont val="仿宋"/>
        <family val="3"/>
        <charset val="134"/>
      </rPr>
      <t>流体</t>
    </r>
    <r>
      <rPr>
        <sz val="11"/>
        <color theme="1"/>
        <rFont val="Times New Roman"/>
        <family val="1"/>
      </rPr>
      <t>-</t>
    </r>
    <r>
      <rPr>
        <sz val="11"/>
        <color theme="1"/>
        <rFont val="仿宋"/>
        <family val="3"/>
        <charset val="134"/>
      </rPr>
      <t>管壁系统的传热过程，共同贡献了管壁总热流的大约</t>
    </r>
    <r>
      <rPr>
        <sz val="11"/>
        <color theme="1"/>
        <rFont val="Times New Roman"/>
        <family val="1"/>
      </rPr>
      <t>90%</t>
    </r>
    <r>
      <rPr>
        <sz val="11"/>
        <color theme="1"/>
        <rFont val="仿宋"/>
        <family val="3"/>
        <charset val="134"/>
      </rPr>
      <t>。结果表明，提高入口颗粒温度和降低管壁温度通过增大温差来增强传热。更有趣的是，随着颗粒下降速度的增加，管壁总热流表现出三个不同的阶段，包括上升阶段、下降阶段和稳定阶段。此外，模拟尝试表明，最大化管壁总热流的最佳下降速度范围在</t>
    </r>
    <r>
      <rPr>
        <sz val="11"/>
        <color theme="1"/>
        <rFont val="Times New Roman"/>
        <family val="1"/>
      </rPr>
      <t>1.3-2.0 mm/s</t>
    </r>
    <r>
      <rPr>
        <sz val="11"/>
        <color theme="1"/>
        <rFont val="仿宋"/>
        <family val="3"/>
        <charset val="134"/>
      </rPr>
      <t>之间。这些发现不仅揭示了操作参数对传热结果的精确影响机制，而且为</t>
    </r>
    <r>
      <rPr>
        <sz val="11"/>
        <color theme="1"/>
        <rFont val="Times New Roman"/>
        <family val="1"/>
      </rPr>
      <t>MBHE</t>
    </r>
    <r>
      <rPr>
        <sz val="11"/>
        <color theme="1"/>
        <rFont val="仿宋"/>
        <family val="3"/>
        <charset val="134"/>
      </rPr>
      <t>系统中传热效率的提升提供了宝贵的见解。</t>
    </r>
    <phoneticPr fontId="4" type="noConversion"/>
  </si>
  <si>
    <r>
      <rPr>
        <sz val="10"/>
        <color theme="1"/>
        <rFont val="仿宋"/>
        <family val="3"/>
        <charset val="134"/>
      </rPr>
      <t>喷丸表面换热器的比较评价与性能分析</t>
    </r>
    <phoneticPr fontId="3" type="noConversion"/>
  </si>
  <si>
    <t>Comparative Evaluation and Performance Analysis of Heat Exchangers Featured with Peened Surface</t>
    <phoneticPr fontId="3" type="noConversion"/>
  </si>
  <si>
    <t>Dineshbabu, Chinnadurai; Sivasankaran, Nallasamy; Raja, Krishnan Venkatesh; Venkatesh, Rathinavelu; Comparative Evaluation and Performance Analysis of Heat Exchangers Featured with Peened Surface. Journal of Thermal Science, 2025, 34(1): 50-61. http://dx.doi.org/10.1007/s11630-024-2056-3</t>
  </si>
  <si>
    <t>10.1007/s11630-024-2056-3</t>
    <phoneticPr fontId="4" type="noConversion"/>
  </si>
  <si>
    <t>JTS-24-0069.R1</t>
    <phoneticPr fontId="4" type="noConversion"/>
  </si>
  <si>
    <t>penned surface; performance analysis; stainless steel; shell and tube heat exchanger</t>
    <phoneticPr fontId="4" type="noConversion"/>
  </si>
  <si>
    <t>Heat exchangers have the potential for various engineering applications, and their performance is enriched by surface modification. The proposed system enriches the heat exchanger's performance by adapting a peened stainless steel (SS) surface blasted with copper, grinding, sand, and iron. The influences peened SS surface modified with a copper blast, grinding, sandblast, and iron blast on the surface morphology of shell and tube heat exchanger surface (STHE) is analyzed via tungsten heated cathode electron gun featured scanning electron microscope and observed coarse grain surface. The SS surface featured STHE performance is experimentally evaluated by different flow rates (30, 60, 90, and 120 L/min) underwater fluid medium functioned by the temperature ranges of 25-75 degrees C and its results are compared with computational fluid dynamic (CFD)/heat transfer research (HTRI) analyzed results. The 60 L/min flow rate was spotted as an optimum value for both shell and tube side reasons. The STHE is operated with a 60 L/min flow rate under the different peened surfaces and evaluated its Stanton number, Nusselt number, logarithmic mean temperature difference (LMTD), overall heat transfer coefficient, number of transfer units (NTU), effectiveness, and exergy efficiency. The iron blasted SS peened surface was observed to have better SHTE performance like Stanton number (0.0012), Nusselt number (2180), reduced LMTD of 31 degrees C, improved overall heat transfer co-efficient of 2400 W/(m2K), better NTU of 0.5532, good effectiveness value of 0.451 62, and hiked exergy efficiency of 10% respectively.</t>
    <phoneticPr fontId="4" type="noConversion"/>
  </si>
  <si>
    <r>
      <rPr>
        <sz val="10"/>
        <color theme="1"/>
        <rFont val="仿宋"/>
        <family val="3"/>
        <charset val="134"/>
      </rPr>
      <t>气膜冷却</t>
    </r>
    <r>
      <rPr>
        <sz val="10"/>
        <color theme="1"/>
        <rFont val="Times New Roman"/>
        <family val="1"/>
      </rPr>
      <t>+</t>
    </r>
    <r>
      <rPr>
        <sz val="10"/>
        <color theme="1"/>
        <rFont val="仿宋"/>
        <family val="3"/>
        <charset val="134"/>
      </rPr>
      <t>孔型和附加流向角</t>
    </r>
    <phoneticPr fontId="3" type="noConversion"/>
  </si>
  <si>
    <t>Heat Transfer and of Flow Structure of a Turbine Blade's Air-cooled Leading Edge Considering Different Hole Shapes and Additional Flow Angles</t>
  </si>
  <si>
    <t>Qin, Runxuan; Zhou, Xun; Wang, Songtao; Cai, Le; Heat Transfer and of Flow Structure of a Turbine Blade's Air-cooled Leading Edge Considering Different Hole Shapes and Additional Flow Angles. Journal of Thermal Science, 2024, 33(4): 1421-1442. http://dx.doi.org/10.1007/s11630-024-1958-4</t>
  </si>
  <si>
    <t>10.1007/s11630-024-1958-4</t>
    <phoneticPr fontId="4" type="noConversion"/>
  </si>
  <si>
    <t>JTS-23-0411.R1</t>
    <phoneticPr fontId="4" type="noConversion"/>
  </si>
  <si>
    <t>film cooling; GE-E3 turbine; rotor blade; conjugate heat transfer; leading edge</t>
    <phoneticPr fontId="4" type="noConversion"/>
  </si>
  <si>
    <t>A numerical study is conducted to elucidate the impact of hole shapes and additional flow angles on the flow structure of the coolant and temperature field in the leading edge area of the gas turbine rotor. Four typical hole shapes are considered for the GE-E3 blade. The impact of the additional flow angle (E) within each hole shape on the temperature field is investigated. The results indicate that for the leading edge area and suction surface, the fan-shaped hole case performs best in decreasing temperatures, with a decrease of about 43K. This is mainly due to the fact that the fan-shaped hole has the maximum expansion in hole spanwise direction. For the pressure surface, the console hole case performs best in decreasing temperatures, with a maximum reduction of about 47.2 K. The influence of E on the surface temperature at leading edge area varied between the different hole shapes. For the cylinder hole and console hole, the E= -20 degrees case has the lowest area-averaged temperature. Because both the fan-shaped hole and the 7-7-7 shaped hole are expansion holes, the pattern of variation of the leading edge area temperature with increasing E is similar for the fan-shaped hole case and 7-7-7 shaped hole case. The E=20 degrees case shows the lowest spanwise-averaged temperature near the hole outlet, and the E= -20 degrees case shows the lowest spanwise-averaged temperature further downstream.</t>
    <phoneticPr fontId="4" type="noConversion"/>
  </si>
  <si>
    <r>
      <rPr>
        <sz val="11"/>
        <color theme="1"/>
        <rFont val="仿宋"/>
        <family val="3"/>
        <charset val="134"/>
      </rPr>
      <t>针对孔型和附加流向角对燃气轮机转子前缘区流动结构和温度场的影响开展了数值研究。研究基于</t>
    </r>
    <r>
      <rPr>
        <sz val="11"/>
        <color theme="1"/>
        <rFont val="Times New Roman"/>
        <family val="1"/>
      </rPr>
      <t>GE-E3</t>
    </r>
    <r>
      <rPr>
        <sz val="11"/>
        <color theme="1"/>
        <rFont val="仿宋"/>
        <family val="3"/>
        <charset val="134"/>
      </rPr>
      <t>叶片，分析了四种典型孔型的影响并研究了每个孔型中附加流动角（</t>
    </r>
    <r>
      <rPr>
        <sz val="11"/>
        <color theme="1"/>
        <rFont val="Times New Roman"/>
        <family val="1"/>
      </rPr>
      <t>E</t>
    </r>
    <r>
      <rPr>
        <sz val="11"/>
        <color theme="1"/>
        <rFont val="仿宋"/>
        <family val="3"/>
        <charset val="134"/>
      </rPr>
      <t>）对温度场的影响。结果表明，对于前缘区和吸力面，扇形孔在降低温度方面表现最好，降低了约</t>
    </r>
    <r>
      <rPr>
        <sz val="11"/>
        <color theme="1"/>
        <rFont val="Times New Roman"/>
        <family val="1"/>
      </rPr>
      <t>43K</t>
    </r>
    <r>
      <rPr>
        <sz val="11"/>
        <color theme="1"/>
        <rFont val="仿宋"/>
        <family val="3"/>
        <charset val="134"/>
      </rPr>
      <t>。这主要是由于扇形孔在孔展向上扩张最大。对于压力面，收束孔在降低温度方面表现最好，最大降低约</t>
    </r>
    <r>
      <rPr>
        <sz val="11"/>
        <color theme="1"/>
        <rFont val="Times New Roman"/>
        <family val="1"/>
      </rPr>
      <t>47.2K</t>
    </r>
    <r>
      <rPr>
        <sz val="11"/>
        <color theme="1"/>
        <rFont val="仿宋"/>
        <family val="3"/>
        <charset val="134"/>
      </rPr>
      <t>。不同孔型中</t>
    </r>
    <r>
      <rPr>
        <sz val="11"/>
        <color theme="1"/>
        <rFont val="Times New Roman"/>
        <family val="1"/>
      </rPr>
      <t>E</t>
    </r>
    <r>
      <rPr>
        <sz val="11"/>
        <color theme="1"/>
        <rFont val="仿宋"/>
        <family val="3"/>
        <charset val="134"/>
      </rPr>
      <t>对前缘区温度的影响不尽相同。对于圆柱孔和收束孔，</t>
    </r>
    <r>
      <rPr>
        <sz val="11"/>
        <color theme="1"/>
        <rFont val="Times New Roman"/>
        <family val="1"/>
      </rPr>
      <t>E=-20°</t>
    </r>
    <r>
      <rPr>
        <sz val="11"/>
        <color theme="1"/>
        <rFont val="仿宋"/>
        <family val="3"/>
        <charset val="134"/>
      </rPr>
      <t>的方案具有最低的区域平均温度。因为扇形孔和</t>
    </r>
    <r>
      <rPr>
        <sz val="11"/>
        <color theme="1"/>
        <rFont val="Times New Roman"/>
        <family val="1"/>
      </rPr>
      <t>7-7-7</t>
    </r>
    <r>
      <rPr>
        <sz val="11"/>
        <color theme="1"/>
        <rFont val="仿宋"/>
        <family val="3"/>
        <charset val="134"/>
      </rPr>
      <t>形孔都是扩张孔，所以两种孔型中，前缘区温度随着</t>
    </r>
    <r>
      <rPr>
        <sz val="11"/>
        <color theme="1"/>
        <rFont val="Times New Roman"/>
        <family val="1"/>
      </rPr>
      <t>E</t>
    </r>
    <r>
      <rPr>
        <sz val="11"/>
        <color theme="1"/>
        <rFont val="仿宋"/>
        <family val="3"/>
        <charset val="134"/>
      </rPr>
      <t>增加的变化趋势相似。即</t>
    </r>
    <r>
      <rPr>
        <sz val="11"/>
        <color theme="1"/>
        <rFont val="Times New Roman"/>
        <family val="1"/>
      </rPr>
      <t>E=20°</t>
    </r>
    <r>
      <rPr>
        <sz val="11"/>
        <color theme="1"/>
        <rFont val="仿宋"/>
        <family val="3"/>
        <charset val="134"/>
      </rPr>
      <t>方案在孔出口附近具有最低的展向平均温度，而</t>
    </r>
    <r>
      <rPr>
        <sz val="11"/>
        <color theme="1"/>
        <rFont val="Times New Roman"/>
        <family val="1"/>
      </rPr>
      <t>E=-20°</t>
    </r>
    <r>
      <rPr>
        <sz val="11"/>
        <color theme="1"/>
        <rFont val="仿宋"/>
        <family val="3"/>
        <charset val="134"/>
      </rPr>
      <t>方案在下游区域展向平均温度最低。</t>
    </r>
    <phoneticPr fontId="3" type="noConversion"/>
  </si>
  <si>
    <r>
      <rPr>
        <sz val="10"/>
        <color theme="1"/>
        <rFont val="仿宋"/>
        <family val="3"/>
        <charset val="134"/>
      </rPr>
      <t>汽车发动机冷却系统的创新翅片式散热器</t>
    </r>
  </si>
  <si>
    <t>Experimental Investigation of Thermal Performance of Novel Finned Radiators for Automotive Cooling System</t>
  </si>
  <si>
    <t>Singh, Hardeep; Ting, David S. K.; Reader, Graham; Eshtiaghi, Nicky; Ichiyanagi, Mitsuhisa; Suzuki, Takashi; Experimental Investigation of Thermal Performance of Novel Finned Radiators for Automotive Cooling System. Journal of Thermal Science, 2024, 33(5): 1726-1743. http://dx.doi.org/10.1007/s11630-024-1992-2</t>
  </si>
  <si>
    <t>10.1007/s11630-024-1992-2</t>
    <phoneticPr fontId="4" type="noConversion"/>
  </si>
  <si>
    <t>JTS-23-0197.R2</t>
    <phoneticPr fontId="4" type="noConversion"/>
  </si>
  <si>
    <t>heat exchangers; multi-channel helical heat exchanger; heat transfer; 3D printing</t>
    <phoneticPr fontId="4" type="noConversion"/>
  </si>
  <si>
    <t>This research investigates innovative fin-type radiators for automobile engine cooling system. Micro-channel and helical radiators, along with straight type, were analyzed for heat transfer characteristics under various conditions. The uniqueness of this study is evident in the design of microchannel and helical radiators. For helical radiators, the inner rod features 4/8 helical-shaped water galleries, while the outer tube frame with embedded fins remains consistent. In contrast, the microchannel radiators have compact trapezoidal-shaped water galleries with separate fin strips. Furthermore, the novelty of the research is enhanced by the utilization of 3D printing technology in the manufacturing process. In constant fin height analysis at varied water and air flow rate, Microchannel Water Air Radiator with fin height 10.5 mm (MCWAR10.5) depicted a higher heat transfer rate amongst the radiators. In comparison to Straight Water Air Radiator with fin height 9.5 mm (SWAR9.5), the heat transfer rate is 30.3% and 1.3 times higher. However, in constant fin surface area analysis, microchannel radiator (MCWAR3.2) illustrates lower heat dissipation than Helical radiator (HWAR138) but higher than HWAR134 and Straight radiator (SWAR6). The examination of pumping loss indicated that the Micro-channel radiator outperformed helical radiators due to its lower pressure loss. The average pressure loss for Micro-channel radiators was 0.74 kPa, making it 1.2 times higher than that of a straight radiator (0.62 kPa), indicating a better trade-off.</t>
    <phoneticPr fontId="4" type="noConversion"/>
  </si>
  <si>
    <r>
      <rPr>
        <sz val="10"/>
        <color theme="1"/>
        <rFont val="仿宋"/>
        <family val="3"/>
        <charset val="134"/>
      </rPr>
      <t>本研究探讨了用于汽车发动机冷却系统的创新翅片式散热器。分析了微通道和螺旋散热器以及直型散热器在不同条件下的传热特性。本研究的独特性在微通道和螺旋辐射器的设计中显而易见。对于螺旋散热器，内杆具有</t>
    </r>
    <r>
      <rPr>
        <sz val="10"/>
        <color theme="1"/>
        <rFont val="Times New Roman"/>
        <family val="1"/>
      </rPr>
      <t>4/8</t>
    </r>
    <r>
      <rPr>
        <sz val="10"/>
        <color theme="1"/>
        <rFont val="仿宋"/>
        <family val="3"/>
        <charset val="134"/>
      </rPr>
      <t>螺旋形水通道，而带有嵌入式翅片的外管框架保持一致。相比之下，微通道散热器具有紧凑的梯形水廊，带有单独的翅片条。此外，在制造过程中使用</t>
    </r>
    <r>
      <rPr>
        <sz val="10"/>
        <color theme="1"/>
        <rFont val="Times New Roman"/>
        <family val="1"/>
      </rPr>
      <t>3D</t>
    </r>
    <r>
      <rPr>
        <sz val="10"/>
        <color theme="1"/>
        <rFont val="仿宋"/>
        <family val="3"/>
        <charset val="134"/>
      </rPr>
      <t>打印技术增强了研究的新颖性。在不同水和空气流量下的恒定翅片高度分析中，翅片高度为</t>
    </r>
    <r>
      <rPr>
        <sz val="10"/>
        <color theme="1"/>
        <rFont val="Times New Roman"/>
        <family val="1"/>
      </rPr>
      <t>10.5mm</t>
    </r>
    <r>
      <rPr>
        <sz val="10"/>
        <color theme="1"/>
        <rFont val="仿宋"/>
        <family val="3"/>
        <charset val="134"/>
      </rPr>
      <t>的微通道水</t>
    </r>
    <r>
      <rPr>
        <sz val="10"/>
        <color theme="1"/>
        <rFont val="Times New Roman"/>
        <family val="1"/>
      </rPr>
      <t>-</t>
    </r>
    <r>
      <rPr>
        <sz val="10"/>
        <color theme="1"/>
        <rFont val="仿宋"/>
        <family val="3"/>
        <charset val="134"/>
      </rPr>
      <t>空气散热器（</t>
    </r>
    <r>
      <rPr>
        <sz val="10"/>
        <color theme="1"/>
        <rFont val="Times New Roman"/>
        <family val="1"/>
      </rPr>
      <t>MCWAR10.5</t>
    </r>
    <r>
      <rPr>
        <sz val="10"/>
        <color theme="1"/>
        <rFont val="仿宋"/>
        <family val="3"/>
        <charset val="134"/>
      </rPr>
      <t>）显示了散热器之间更高的传热率。与翅片高度为</t>
    </r>
    <r>
      <rPr>
        <sz val="10"/>
        <color theme="1"/>
        <rFont val="Times New Roman"/>
        <family val="1"/>
      </rPr>
      <t>9.5mm</t>
    </r>
    <r>
      <rPr>
        <sz val="10"/>
        <color theme="1"/>
        <rFont val="仿宋"/>
        <family val="3"/>
        <charset val="134"/>
      </rPr>
      <t>的直水式空气散热器（</t>
    </r>
    <r>
      <rPr>
        <sz val="10"/>
        <color theme="1"/>
        <rFont val="Times New Roman"/>
        <family val="1"/>
      </rPr>
      <t>SWAR9.5</t>
    </r>
    <r>
      <rPr>
        <sz val="10"/>
        <color theme="1"/>
        <rFont val="仿宋"/>
        <family val="3"/>
        <charset val="134"/>
      </rPr>
      <t>）相比，传热率为</t>
    </r>
    <r>
      <rPr>
        <sz val="10"/>
        <color theme="1"/>
        <rFont val="Times New Roman"/>
        <family val="1"/>
      </rPr>
      <t>30.3%</t>
    </r>
    <r>
      <rPr>
        <sz val="10"/>
        <color theme="1"/>
        <rFont val="仿宋"/>
        <family val="3"/>
        <charset val="134"/>
      </rPr>
      <t>，是其</t>
    </r>
    <r>
      <rPr>
        <sz val="10"/>
        <color theme="1"/>
        <rFont val="Times New Roman"/>
        <family val="1"/>
      </rPr>
      <t>1.3</t>
    </r>
    <r>
      <rPr>
        <sz val="10"/>
        <color theme="1"/>
        <rFont val="仿宋"/>
        <family val="3"/>
        <charset val="134"/>
      </rPr>
      <t>倍。然而，在恒定翅片表面积分析中，微通道散热器（</t>
    </r>
    <r>
      <rPr>
        <sz val="10"/>
        <color theme="1"/>
        <rFont val="Times New Roman"/>
        <family val="1"/>
      </rPr>
      <t>MCWAR3.2</t>
    </r>
    <r>
      <rPr>
        <sz val="10"/>
        <color theme="1"/>
        <rFont val="仿宋"/>
        <family val="3"/>
        <charset val="134"/>
      </rPr>
      <t>）的散热量低于螺旋散热器（</t>
    </r>
    <r>
      <rPr>
        <sz val="10"/>
        <color theme="1"/>
        <rFont val="Times New Roman"/>
        <family val="1"/>
      </rPr>
      <t>HWAR138</t>
    </r>
    <r>
      <rPr>
        <sz val="10"/>
        <color theme="1"/>
        <rFont val="仿宋"/>
        <family val="3"/>
        <charset val="134"/>
      </rPr>
      <t>），但高于</t>
    </r>
    <r>
      <rPr>
        <sz val="10"/>
        <color theme="1"/>
        <rFont val="Times New Roman"/>
        <family val="1"/>
      </rPr>
      <t>HWAR134</t>
    </r>
    <r>
      <rPr>
        <sz val="10"/>
        <color theme="1"/>
        <rFont val="仿宋"/>
        <family val="3"/>
        <charset val="134"/>
      </rPr>
      <t>和直散热器（</t>
    </r>
    <r>
      <rPr>
        <sz val="10"/>
        <color theme="1"/>
        <rFont val="Times New Roman"/>
        <family val="1"/>
      </rPr>
      <t>SWAR6</t>
    </r>
    <r>
      <rPr>
        <sz val="10"/>
        <color theme="1"/>
        <rFont val="仿宋"/>
        <family val="3"/>
        <charset val="134"/>
      </rPr>
      <t>）。对泵送损失的检查表明，微通道散热器由于其较低的压力损失而优于螺旋散热器。微通道散热器的平均压力损失为</t>
    </r>
    <r>
      <rPr>
        <sz val="10"/>
        <color theme="1"/>
        <rFont val="Times New Roman"/>
        <family val="1"/>
      </rPr>
      <t>0.74 kPa</t>
    </r>
    <r>
      <rPr>
        <sz val="10"/>
        <color theme="1"/>
        <rFont val="仿宋"/>
        <family val="3"/>
        <charset val="134"/>
      </rPr>
      <t>，是直散热器（</t>
    </r>
    <r>
      <rPr>
        <sz val="10"/>
        <color theme="1"/>
        <rFont val="Times New Roman"/>
        <family val="1"/>
      </rPr>
      <t>0.62 kPa</t>
    </r>
    <r>
      <rPr>
        <sz val="10"/>
        <color theme="1"/>
        <rFont val="仿宋"/>
        <family val="3"/>
        <charset val="134"/>
      </rPr>
      <t>）的</t>
    </r>
    <r>
      <rPr>
        <sz val="10"/>
        <color theme="1"/>
        <rFont val="Times New Roman"/>
        <family val="1"/>
      </rPr>
      <t>1.2</t>
    </r>
    <r>
      <rPr>
        <sz val="10"/>
        <color theme="1"/>
        <rFont val="仿宋"/>
        <family val="3"/>
        <charset val="134"/>
      </rPr>
      <t>倍，表明了更好的权衡。</t>
    </r>
    <phoneticPr fontId="4" type="noConversion"/>
  </si>
  <si>
    <r>
      <rPr>
        <sz val="10"/>
        <color theme="1"/>
        <rFont val="仿宋"/>
        <family val="3"/>
        <charset val="134"/>
      </rPr>
      <t>散热器</t>
    </r>
    <r>
      <rPr>
        <sz val="10"/>
        <color theme="1"/>
        <rFont val="Times New Roman"/>
        <family val="1"/>
      </rPr>
      <t>+</t>
    </r>
    <r>
      <rPr>
        <sz val="10"/>
        <color theme="1"/>
        <rFont val="仿宋"/>
        <family val="3"/>
        <charset val="134"/>
      </rPr>
      <t>高密度微射流阵列结构</t>
    </r>
    <phoneticPr fontId="3" type="noConversion"/>
  </si>
  <si>
    <t>Heat Transfer Characteristics of a Microchannel Heat Sink with Highly-Dense Micro-Jet Arrays</t>
  </si>
  <si>
    <t>Zhang, Yu; Chen, Xiaoyan; Miao, Lin; Chen, Liang; Hou, Yu; Heat Transfer Characteristics of a Microchannel Heat Sink with Highly-Dense Micro-Jet Arrays. Journal of Thermal Science, 2024, 33(3): 1148-1160. http://dx.doi.org/10.1007/s11630-024-1912-5</t>
  </si>
  <si>
    <t>10.1007/s11630-024-1912-5</t>
    <phoneticPr fontId="4" type="noConversion"/>
  </si>
  <si>
    <t>JTS-23-0196.R2</t>
    <phoneticPr fontId="4" type="noConversion"/>
  </si>
  <si>
    <t>hybrid heat sink; impingement; microchannel; thermal management; high heat flux</t>
    <phoneticPr fontId="4" type="noConversion"/>
  </si>
  <si>
    <t>This paper proposed a new structure of highly-dense micro-jet arrays for hybrid jet-impingement/microchannel heat sinks (similar to 120 jet per cm2 with jet width of 0.35 mm). Parametric study is performed to investigate the influence of structure and flow parameters on the convective heat transfer of water jet cooling in confined space. The simulation results show that the optimal jet width, jet spacing and impingement distance are around 0.2 mm, 0.2 mm and 0.3 mm, respectively, which can achieve a low thermal resistance as well as a relatively low pressure drop. The analysis of the heat transfer pathways shows that the micro-fin jet structures can extend the impinging heat transfer area and conduct a considerable proportion of heat, which can reach up to 38.9% with the Reynolds number ranging from 797.1 to 5602.2. The heat transfer characteristics in the heat sink will shift from impingement dominated heat transfer to the channel-convection dominated heat transfer as the jet impingement distance increases. A correlation is proposed to predict the average Nusselt number on the stagnation area for the heat sink with different structure parameters, and the deviations of predictions from the numerical results are less than 10%.</t>
    <phoneticPr fontId="4" type="noConversion"/>
  </si>
  <si>
    <r>
      <rPr>
        <sz val="11"/>
        <color theme="1"/>
        <rFont val="仿宋"/>
        <family val="3"/>
        <charset val="134"/>
      </rPr>
      <t>本文提出了一种新型高密度微射流阵列结构，用于混合射流冲击</t>
    </r>
    <r>
      <rPr>
        <sz val="11"/>
        <color theme="1"/>
        <rFont val="Times New Roman"/>
        <family val="1"/>
      </rPr>
      <t>/</t>
    </r>
    <r>
      <rPr>
        <sz val="11"/>
        <color theme="1"/>
        <rFont val="仿宋"/>
        <family val="3"/>
        <charset val="134"/>
      </rPr>
      <t>微通道散热器</t>
    </r>
    <r>
      <rPr>
        <sz val="11"/>
        <color theme="1"/>
        <rFont val="Times New Roman"/>
        <family val="1"/>
      </rPr>
      <t>(</t>
    </r>
    <r>
      <rPr>
        <sz val="11"/>
        <color theme="1"/>
        <rFont val="仿宋"/>
        <family val="3"/>
        <charset val="134"/>
      </rPr>
      <t>约</t>
    </r>
    <r>
      <rPr>
        <sz val="11"/>
        <color theme="1"/>
        <rFont val="Times New Roman"/>
        <family val="1"/>
      </rPr>
      <t>120</t>
    </r>
    <r>
      <rPr>
        <sz val="11"/>
        <color theme="1"/>
        <rFont val="仿宋"/>
        <family val="3"/>
        <charset val="134"/>
      </rPr>
      <t>个射流</t>
    </r>
    <r>
      <rPr>
        <sz val="11"/>
        <color theme="1"/>
        <rFont val="Times New Roman"/>
        <family val="1"/>
      </rPr>
      <t>/ cm2</t>
    </r>
    <r>
      <rPr>
        <sz val="11"/>
        <color theme="1"/>
        <rFont val="仿宋"/>
        <family val="3"/>
        <charset val="134"/>
      </rPr>
      <t>，射流宽度为</t>
    </r>
    <r>
      <rPr>
        <sz val="11"/>
        <color theme="1"/>
        <rFont val="Times New Roman"/>
        <family val="1"/>
      </rPr>
      <t>0.35 mm)</t>
    </r>
    <r>
      <rPr>
        <sz val="11"/>
        <color theme="1"/>
        <rFont val="仿宋"/>
        <family val="3"/>
        <charset val="134"/>
      </rPr>
      <t>。采用参数化方法研究了结构参数和流动参数对密闭空间水射流冷却对流换热的影响。仿真结果表明，最佳射流宽度、射流间距和撞击距离分别为</t>
    </r>
    <r>
      <rPr>
        <sz val="11"/>
        <color theme="1"/>
        <rFont val="Times New Roman"/>
        <family val="1"/>
      </rPr>
      <t>0.2 mm</t>
    </r>
    <r>
      <rPr>
        <sz val="11"/>
        <color theme="1"/>
        <rFont val="仿宋"/>
        <family val="3"/>
        <charset val="134"/>
      </rPr>
      <t>、</t>
    </r>
    <r>
      <rPr>
        <sz val="11"/>
        <color theme="1"/>
        <rFont val="Times New Roman"/>
        <family val="1"/>
      </rPr>
      <t>0.2 mm</t>
    </r>
    <r>
      <rPr>
        <sz val="11"/>
        <color theme="1"/>
        <rFont val="仿宋"/>
        <family val="3"/>
        <charset val="134"/>
      </rPr>
      <t>和</t>
    </r>
    <r>
      <rPr>
        <sz val="11"/>
        <color theme="1"/>
        <rFont val="Times New Roman"/>
        <family val="1"/>
      </rPr>
      <t>0.3 mm</t>
    </r>
    <r>
      <rPr>
        <sz val="11"/>
        <color theme="1"/>
        <rFont val="仿宋"/>
        <family val="3"/>
        <charset val="134"/>
      </rPr>
      <t>左右，可以实现较低的热阻和较低的压降。传热路径分析表明，微翅片射流结构可以扩大冲击换热面积，雷诺数范围为</t>
    </r>
    <r>
      <rPr>
        <sz val="11"/>
        <color theme="1"/>
        <rFont val="Times New Roman"/>
        <family val="1"/>
      </rPr>
      <t>797.1 ~ 5602.2</t>
    </r>
    <r>
      <rPr>
        <sz val="11"/>
        <color theme="1"/>
        <rFont val="仿宋"/>
        <family val="3"/>
        <charset val="134"/>
      </rPr>
      <t>，翅片换热量占比可达</t>
    </r>
    <r>
      <rPr>
        <sz val="11"/>
        <color theme="1"/>
        <rFont val="Times New Roman"/>
        <family val="1"/>
      </rPr>
      <t>38.9%</t>
    </r>
    <r>
      <rPr>
        <sz val="11"/>
        <color theme="1"/>
        <rFont val="仿宋"/>
        <family val="3"/>
        <charset val="134"/>
      </rPr>
      <t>。随着射流撞击距离的增加，散热器内的换热特性由以撞击为主的换热向以通道对流为主的换热转变。提出了预测不同结构参数下散热器滞止面积平均努塞尔数的相关性，预测结果与数值结果的偏差小于</t>
    </r>
    <r>
      <rPr>
        <sz val="11"/>
        <color theme="1"/>
        <rFont val="Times New Roman"/>
        <family val="1"/>
      </rPr>
      <t>10%</t>
    </r>
    <r>
      <rPr>
        <sz val="11"/>
        <color theme="1"/>
        <rFont val="仿宋"/>
        <family val="3"/>
        <charset val="134"/>
      </rPr>
      <t>。</t>
    </r>
    <phoneticPr fontId="3" type="noConversion"/>
  </si>
  <si>
    <r>
      <rPr>
        <sz val="10"/>
        <color theme="1"/>
        <rFont val="仿宋"/>
        <family val="3"/>
        <charset val="134"/>
      </rPr>
      <t>数据中心</t>
    </r>
    <r>
      <rPr>
        <sz val="10"/>
        <color theme="1"/>
        <rFont val="Times New Roman"/>
        <family val="1"/>
      </rPr>
      <t>+</t>
    </r>
    <r>
      <rPr>
        <sz val="10"/>
        <color theme="1"/>
        <rFont val="仿宋"/>
        <family val="3"/>
        <charset val="134"/>
      </rPr>
      <t>单相浸没式液冷</t>
    </r>
    <r>
      <rPr>
        <sz val="10"/>
        <color theme="1"/>
        <rFont val="Times New Roman"/>
        <family val="1"/>
      </rPr>
      <t>(SPILC)</t>
    </r>
    <phoneticPr fontId="3" type="noConversion"/>
  </si>
  <si>
    <t>Performance Enhancement of Single-Phase Immersion Liquid-Cooled Data Center Servers</t>
  </si>
  <si>
    <t>Ge, Junlei; Xia, Feifan; Zhang, Chengbin; Huang, Yongping; Performance Enhancement of Single-Phase Immersion Liquid-Cooled Data Center Servers. Journal of Thermal Science, 2024, 33(5): 1757-1772. http://dx.doi.org/10.1007/s11630-024-2010-4</t>
  </si>
  <si>
    <t>10.1007/s11630-024-2010-4</t>
    <phoneticPr fontId="4" type="noConversion"/>
  </si>
  <si>
    <t>JTS-23-0405.R1</t>
    <phoneticPr fontId="4" type="noConversion"/>
  </si>
  <si>
    <t>single-phase; immersion liquid-cooled; performance enhancement; data center</t>
    <phoneticPr fontId="4" type="noConversion"/>
  </si>
  <si>
    <t>As the promising cooling method for the next generation of data centers, the internal heat transport mechanism and enhancement mechanism of single-phase immersion liquid-cooled (SPILC) systems are not yet well understood. To address this, a steady-state three-dimensional numerical model is constructed herein to analyze flow and thermal transport capacities in servers using SPILC and traditional air-cooling methods. Moreover, this paper emphasizes the influence of component positioning, and underscores the benefits of optimizing coolant flow distribution using baffles. The results indicate that the SPILC system outperforms the traditional air-cooling approach at the same inlet Reynolds number (Re). When Re=10 000, the SPILC method reduces the maximum temperature by up to 70.13%, increases the average convective heat transfer coefficient by 287.5%, and provides better overall thermal uniformity in data center servers. Moreover, placing devices downstream of high-power components creates thermal barriers and degrades thermal transport for upstream devices due to increased flow resistance. Excessive spacing between high-power devices can lead to the formation of bypass channels, further deteriorating heat transfer. Additionally, the addition of baffles in the inlet section of SPILC systems effectively enhances heat dissipation performance. To maximize the heat dissipation capacity, minimizing bypass channels and optimizing the flow distribution of coolants are crucial.</t>
    <phoneticPr fontId="4" type="noConversion"/>
  </si>
  <si>
    <r>
      <rPr>
        <sz val="11"/>
        <color theme="1"/>
        <rFont val="仿宋"/>
        <family val="3"/>
        <charset val="134"/>
      </rPr>
      <t>单相浸没式液冷</t>
    </r>
    <r>
      <rPr>
        <sz val="11"/>
        <color theme="1"/>
        <rFont val="Times New Roman"/>
        <family val="1"/>
      </rPr>
      <t>(SPILC)</t>
    </r>
    <r>
      <rPr>
        <sz val="11"/>
        <color theme="1"/>
        <rFont val="仿宋"/>
        <family val="3"/>
        <charset val="134"/>
      </rPr>
      <t>系统作为下一代数据中心最具应用前景的冷却方式，其内部的热传递特性和性能强化机制尚不清楚。为此，本文建立了一个三维稳态数值模型，探究了采用</t>
    </r>
    <r>
      <rPr>
        <sz val="11"/>
        <color theme="1"/>
        <rFont val="Times New Roman"/>
        <family val="1"/>
      </rPr>
      <t>SPILC</t>
    </r>
    <r>
      <rPr>
        <sz val="11"/>
        <color theme="1"/>
        <rFont val="仿宋"/>
        <family val="3"/>
        <charset val="134"/>
      </rPr>
      <t>和传统风冷方法的服务器内部流动与传热特性。此外，本文还探究了器件布局的影响，并重点分析了利用挡板优化冷却液流动分布的优势。结果表明，在相同的入口雷诺数</t>
    </r>
    <r>
      <rPr>
        <sz val="11"/>
        <color theme="1"/>
        <rFont val="Times New Roman"/>
        <family val="1"/>
      </rPr>
      <t>(Re)</t>
    </r>
    <r>
      <rPr>
        <sz val="11"/>
        <color theme="1"/>
        <rFont val="仿宋"/>
        <family val="3"/>
        <charset val="134"/>
      </rPr>
      <t>下，</t>
    </r>
    <r>
      <rPr>
        <sz val="11"/>
        <color theme="1"/>
        <rFont val="Times New Roman"/>
        <family val="1"/>
      </rPr>
      <t>SPILC</t>
    </r>
    <r>
      <rPr>
        <sz val="11"/>
        <color theme="1"/>
        <rFont val="仿宋"/>
        <family val="3"/>
        <charset val="134"/>
      </rPr>
      <t>系统优于传统的风冷方式。当</t>
    </r>
    <r>
      <rPr>
        <sz val="11"/>
        <color theme="1"/>
        <rFont val="Times New Roman"/>
        <family val="1"/>
      </rPr>
      <t>Re = 10000</t>
    </r>
    <r>
      <rPr>
        <sz val="11"/>
        <color theme="1"/>
        <rFont val="仿宋"/>
        <family val="3"/>
        <charset val="134"/>
      </rPr>
      <t>时，</t>
    </r>
    <r>
      <rPr>
        <sz val="11"/>
        <color theme="1"/>
        <rFont val="Times New Roman"/>
        <family val="1"/>
      </rPr>
      <t>SPILC</t>
    </r>
    <r>
      <rPr>
        <sz val="11"/>
        <color theme="1"/>
        <rFont val="仿宋"/>
        <family val="3"/>
        <charset val="134"/>
      </rPr>
      <t>方法可使数据中心服务器最高温度降低</t>
    </r>
    <r>
      <rPr>
        <sz val="11"/>
        <color theme="1"/>
        <rFont val="Times New Roman"/>
        <family val="1"/>
      </rPr>
      <t>70.13%</t>
    </r>
    <r>
      <rPr>
        <sz val="11"/>
        <color theme="1"/>
        <rFont val="仿宋"/>
        <family val="3"/>
        <charset val="134"/>
      </rPr>
      <t>，平均对流换热系数提高</t>
    </r>
    <r>
      <rPr>
        <sz val="11"/>
        <color theme="1"/>
        <rFont val="Times New Roman"/>
        <family val="1"/>
      </rPr>
      <t>287.5%</t>
    </r>
    <r>
      <rPr>
        <sz val="11"/>
        <color theme="1"/>
        <rFont val="仿宋"/>
        <family val="3"/>
        <charset val="134"/>
      </rPr>
      <t>，且整体热均匀性更好。需要说明是，高功率器件布置在下游会产生</t>
    </r>
    <r>
      <rPr>
        <sz val="11"/>
        <color theme="1"/>
        <rFont val="Times New Roman"/>
        <family val="1"/>
      </rPr>
      <t>“</t>
    </r>
    <r>
      <rPr>
        <sz val="11"/>
        <color theme="1"/>
        <rFont val="仿宋"/>
        <family val="3"/>
        <charset val="134"/>
      </rPr>
      <t>热障</t>
    </r>
    <r>
      <rPr>
        <sz val="11"/>
        <color theme="1"/>
        <rFont val="Times New Roman"/>
        <family val="1"/>
      </rPr>
      <t>”</t>
    </r>
    <r>
      <rPr>
        <sz val="11"/>
        <color theme="1"/>
        <rFont val="仿宋"/>
        <family val="3"/>
        <charset val="134"/>
      </rPr>
      <t>，并由于流动阻力增加而降低上游器件的传热性能。而且，高功率器件之间的过大间距可能导致旁路通道的形成，进一步恶化传热。此外，在</t>
    </r>
    <r>
      <rPr>
        <sz val="11"/>
        <color theme="1"/>
        <rFont val="Times New Roman"/>
        <family val="1"/>
      </rPr>
      <t>SPILC</t>
    </r>
    <r>
      <rPr>
        <sz val="11"/>
        <color theme="1"/>
        <rFont val="仿宋"/>
        <family val="3"/>
        <charset val="134"/>
      </rPr>
      <t>系统的进口段添加挡板可以有效提高系统的散热性能。总而言之，为了最大化浸没液冷性能，减少旁路通道和优化冷却剂的流动分布至关重要。</t>
    </r>
    <phoneticPr fontId="3" type="noConversion"/>
  </si>
  <si>
    <r>
      <rPr>
        <sz val="10"/>
        <color theme="1"/>
        <rFont val="仿宋"/>
        <family val="3"/>
        <charset val="134"/>
      </rPr>
      <t>太阳能热发电</t>
    </r>
    <r>
      <rPr>
        <sz val="10"/>
        <color theme="1"/>
        <rFont val="Times New Roman"/>
        <family val="1"/>
      </rPr>
      <t>+</t>
    </r>
    <r>
      <rPr>
        <sz val="10"/>
        <color theme="1"/>
        <rFont val="仿宋"/>
        <family val="3"/>
        <charset val="134"/>
      </rPr>
      <t>印刷电路板换热器（</t>
    </r>
    <r>
      <rPr>
        <sz val="10"/>
        <color theme="1"/>
        <rFont val="Times New Roman"/>
        <family val="1"/>
      </rPr>
      <t>PCHE</t>
    </r>
    <r>
      <rPr>
        <sz val="10"/>
        <color theme="1"/>
        <rFont val="仿宋"/>
        <family val="3"/>
        <charset val="134"/>
      </rPr>
      <t>）</t>
    </r>
    <r>
      <rPr>
        <sz val="10"/>
        <color theme="1"/>
        <rFont val="Times New Roman"/>
        <family val="1"/>
      </rPr>
      <t>+</t>
    </r>
    <r>
      <rPr>
        <sz val="10"/>
        <color theme="1"/>
        <rFont val="仿宋"/>
        <family val="3"/>
        <charset val="134"/>
      </rPr>
      <t>工作介质熔盐和</t>
    </r>
    <r>
      <rPr>
        <sz val="10"/>
        <color theme="1"/>
        <rFont val="Times New Roman"/>
        <family val="1"/>
      </rPr>
      <t>sCO2</t>
    </r>
    <phoneticPr fontId="3" type="noConversion"/>
  </si>
  <si>
    <t>Numerical Study on Heat Transfer and Frictional Resistance of Two Types of Molten Salts in Straight Channels and Supercritical Carbon Dioxide in Airfoil Channels</t>
  </si>
  <si>
    <t>Wang, Yanquan; Lu, Yuanwei; Gao, Qi; Li, Feng; Ma, Yancheng; Wang, Yuanyuan; Wu, Yuting; Numerical Study on Heat Transfer and Frictional Resistance of Two Types of Molten Salts in Straight Channels and Supercritical Carbon Dioxide in Airfoil Channels. Journal of Thermal Science, 2024, 33(4): 1443-1457. http://dx.doi.org/10.1007/s11630-024-2000-6</t>
  </si>
  <si>
    <t>10.1007/s11630-024-2000-6</t>
    <phoneticPr fontId="4" type="noConversion"/>
  </si>
  <si>
    <t>JTS-23-0430.R2</t>
    <phoneticPr fontId="4" type="noConversion"/>
  </si>
  <si>
    <t>third generation solar thermal power generation; sCO(2); PCHE; molten salt</t>
    <phoneticPr fontId="4" type="noConversion"/>
  </si>
  <si>
    <t>Molten salt and supercritical carbon dioxide (sCO(2)) are considered to be one of the most promising combined heat transfer refrigerants for third-generation solar thermal power generation. To evaluate the potential of chloride salts and carbonates in third-generation solar thermal power generation, this paper uses molten salts and sCO(2) as the working media of printed circuit board heat exchangers (PCHE), and uses numerical simulation to study the heat transfer and friction of PCHE channels with different molten salts and sCO(2), and establishes predictive correlations respectively. A local heat transfer and friction study was conducted on the sCO(2) side of the airfoil channel, and it was found that the inlet mass flow rate has a significant impact on it, while the inlet temperature has a relatively small impact. A comprehensive comparison was made between the heat transfer and friction of two molten salts, and the comprehensive performance of chloride salts was 70%-80% higher than that of carbonates. The results indicate that the potential of chloride salts in third-generation solar thermal power generation is much greater than that of carbonates.</t>
    <phoneticPr fontId="4" type="noConversion"/>
  </si>
  <si>
    <r>
      <rPr>
        <sz val="11"/>
        <color theme="1"/>
        <rFont val="仿宋"/>
        <family val="3"/>
        <charset val="134"/>
      </rPr>
      <t>熔盐和超临界二氧化碳（</t>
    </r>
    <r>
      <rPr>
        <sz val="11"/>
        <color theme="1"/>
        <rFont val="Times New Roman"/>
        <family val="1"/>
      </rPr>
      <t>sCO2</t>
    </r>
    <r>
      <rPr>
        <sz val="11"/>
        <color theme="1"/>
        <rFont val="仿宋"/>
        <family val="3"/>
        <charset val="134"/>
      </rPr>
      <t>）被认为是第三代太阳能热发电最有潜力的组合换热工质之一。为评估氯化盐和碳酸盐在第三代太阳能热发电中存在的潜力，本文以熔盐和</t>
    </r>
    <r>
      <rPr>
        <sz val="11"/>
        <color theme="1"/>
        <rFont val="Times New Roman"/>
        <family val="1"/>
      </rPr>
      <t>sCO2</t>
    </r>
    <r>
      <rPr>
        <sz val="11"/>
        <color theme="1"/>
        <rFont val="仿宋"/>
        <family val="3"/>
        <charset val="134"/>
      </rPr>
      <t>作为印刷电路板换热器（</t>
    </r>
    <r>
      <rPr>
        <sz val="11"/>
        <color theme="1"/>
        <rFont val="Times New Roman"/>
        <family val="1"/>
      </rPr>
      <t>PCHE</t>
    </r>
    <r>
      <rPr>
        <sz val="11"/>
        <color theme="1"/>
        <rFont val="仿宋"/>
        <family val="3"/>
        <charset val="134"/>
      </rPr>
      <t>）的工作介质，利用数值模拟的方式，对不同熔盐和</t>
    </r>
    <r>
      <rPr>
        <sz val="11"/>
        <color theme="1"/>
        <rFont val="Times New Roman"/>
        <family val="1"/>
      </rPr>
      <t>sCO2</t>
    </r>
    <r>
      <rPr>
        <sz val="11"/>
        <color theme="1"/>
        <rFont val="仿宋"/>
        <family val="3"/>
        <charset val="134"/>
      </rPr>
      <t>的</t>
    </r>
    <r>
      <rPr>
        <sz val="11"/>
        <color theme="1"/>
        <rFont val="Times New Roman"/>
        <family val="1"/>
      </rPr>
      <t>PCHE</t>
    </r>
    <r>
      <rPr>
        <sz val="11"/>
        <color theme="1"/>
        <rFont val="仿宋"/>
        <family val="3"/>
        <charset val="134"/>
      </rPr>
      <t>通道进行了传热与摩擦研究，并分别建立了预测关联式。对翼型通道</t>
    </r>
    <r>
      <rPr>
        <sz val="11"/>
        <color theme="1"/>
        <rFont val="Times New Roman"/>
        <family val="1"/>
      </rPr>
      <t>sCO2</t>
    </r>
    <r>
      <rPr>
        <sz val="11"/>
        <color theme="1"/>
        <rFont val="仿宋"/>
        <family val="3"/>
        <charset val="134"/>
      </rPr>
      <t>侧进行了局部换热和摩擦研究，发现入口质量流量对其影响较大，入口温度对其影响比较小。对两种熔盐的传热和摩擦进行了综合比较，氯化盐的综合性能高出碳酸盐</t>
    </r>
    <r>
      <rPr>
        <sz val="11"/>
        <color theme="1"/>
        <rFont val="Times New Roman"/>
        <family val="1"/>
      </rPr>
      <t>70%-80%</t>
    </r>
    <r>
      <rPr>
        <sz val="11"/>
        <color theme="1"/>
        <rFont val="仿宋"/>
        <family val="3"/>
        <charset val="134"/>
      </rPr>
      <t>。结果表明氯化盐在第三代太阳能热发电中的潜力远远大于碳酸盐。</t>
    </r>
    <phoneticPr fontId="3" type="noConversion"/>
  </si>
  <si>
    <r>
      <rPr>
        <sz val="11"/>
        <color theme="1"/>
        <rFont val="仿宋"/>
        <family val="3"/>
        <charset val="134"/>
      </rPr>
      <t>铜</t>
    </r>
    <r>
      <rPr>
        <sz val="11"/>
        <color theme="1"/>
        <rFont val="Times New Roman"/>
        <family val="1"/>
      </rPr>
      <t>-</t>
    </r>
    <r>
      <rPr>
        <sz val="11"/>
        <color theme="1"/>
        <rFont val="仿宋"/>
        <family val="3"/>
        <charset val="134"/>
      </rPr>
      <t>丙烯环路热管</t>
    </r>
    <r>
      <rPr>
        <sz val="11"/>
        <color theme="1"/>
        <rFont val="Times New Roman"/>
        <family val="1"/>
      </rPr>
      <t>+</t>
    </r>
    <r>
      <rPr>
        <sz val="11"/>
        <color theme="1"/>
        <rFont val="仿宋"/>
        <family val="3"/>
        <charset val="134"/>
      </rPr>
      <t>微重力</t>
    </r>
    <phoneticPr fontId="3" type="noConversion"/>
  </si>
  <si>
    <t>Operational Characteristics of Loop Heat Pipe in Microgravity and Normal Gravity Environments</t>
  </si>
  <si>
    <t>Zhong, Siyuan; Xie, Rongjian; Li, Yunfei; Sun, Xiaojin; Operational Characteristics of Loop Heat Pipe in Microgravity and Normal Gravity Environments. Journal of Thermal Science, 2024, 33(4): 1394-1408. http://dx.doi.org/10.1007/s11630-024-1955-7</t>
  </si>
  <si>
    <t>10.1007/s11630-024-1955-7</t>
    <phoneticPr fontId="4" type="noConversion"/>
  </si>
  <si>
    <t>JTS-22-0284.R2</t>
    <phoneticPr fontId="4" type="noConversion"/>
  </si>
  <si>
    <t>Loop Heat Pipe (LHP); start up; microgravity; on-orbit experiment</t>
    <phoneticPr fontId="4" type="noConversion"/>
  </si>
  <si>
    <t>The loop heat pipe (LHP) is an advanced, efficient two-phase heat transfer unit, whose operational performance may be affected by microgravity conditions in contrast to ground-based applications. The performance of on-orbit temperature data and ground test of a copper-propylene LHP with a condenser temperature range of 243.15 K to 303.15 K were employed to compared and analyzed. The LHP has successfully started up for more than 193 times with a good heat transfer performance and a stable start-up stabilization on-orbit under a complex orbital heating environment for more than eight months. With a small heat load (10.0 W), the average start-up time is 110.0 s while the start-up temperature ranges from 5.71 K-12.78 K. The start-up time at large temperature differences in the high temperature zone will be higher than the time required for start-up at smaller temperature differences in the low one. When the condenser temperature is 250.0 K, the stable temperature difference on orbit is 3.83 K, which is generally consistent in heat transfer compared to 2.20 K in the ground test. In this paper, we can conclude that the on-orbit flight data up to now can provide a reference to the design of subsequent LHP space applications.</t>
    <phoneticPr fontId="4" type="noConversion"/>
  </si>
  <si>
    <r>
      <rPr>
        <sz val="11"/>
        <color theme="1"/>
        <rFont val="仿宋"/>
        <family val="3"/>
        <charset val="134"/>
      </rPr>
      <t>环路热管（</t>
    </r>
    <r>
      <rPr>
        <sz val="11"/>
        <color theme="1"/>
        <rFont val="Times New Roman"/>
        <family val="1"/>
      </rPr>
      <t>LHP</t>
    </r>
    <r>
      <rPr>
        <sz val="11"/>
        <color theme="1"/>
        <rFont val="仿宋"/>
        <family val="3"/>
        <charset val="134"/>
      </rPr>
      <t>）是一种先进且高效的两相传热单元。受重力影响，其运行特性在在微重力环境下与地面常重力环境相比可能会有所不同。我们对比了冷凝器温度在</t>
    </r>
    <r>
      <rPr>
        <sz val="11"/>
        <color theme="1"/>
        <rFont val="Times New Roman"/>
        <family val="1"/>
      </rPr>
      <t>243.15 K</t>
    </r>
    <r>
      <rPr>
        <sz val="11"/>
        <color theme="1"/>
        <rFont val="仿宋"/>
        <family val="3"/>
        <charset val="134"/>
      </rPr>
      <t>至</t>
    </r>
    <r>
      <rPr>
        <sz val="11"/>
        <color theme="1"/>
        <rFont val="Times New Roman"/>
        <family val="1"/>
      </rPr>
      <t>303.15 K</t>
    </r>
    <r>
      <rPr>
        <sz val="11"/>
        <color theme="1"/>
        <rFont val="仿宋"/>
        <family val="3"/>
        <charset val="134"/>
      </rPr>
      <t>的铜</t>
    </r>
    <r>
      <rPr>
        <sz val="11"/>
        <color theme="1"/>
        <rFont val="Times New Roman"/>
        <family val="1"/>
      </rPr>
      <t>-</t>
    </r>
    <r>
      <rPr>
        <sz val="11"/>
        <color theme="1"/>
        <rFont val="仿宋"/>
        <family val="3"/>
        <charset val="134"/>
      </rPr>
      <t>丙烯环路热管在轨和地面测试中温度数据，对其运行性能进行了比较和分析。在八个多月的复杂轨道加热环境下，该环路热管成功启动超过</t>
    </r>
    <r>
      <rPr>
        <sz val="11"/>
        <color theme="1"/>
        <rFont val="Times New Roman"/>
        <family val="1"/>
      </rPr>
      <t>193</t>
    </r>
    <r>
      <rPr>
        <sz val="11"/>
        <color theme="1"/>
        <rFont val="仿宋"/>
        <family val="3"/>
        <charset val="134"/>
      </rPr>
      <t>次，具有良好的传热特性和稳定的在轨启动特性。在热负荷较小（</t>
    </r>
    <r>
      <rPr>
        <sz val="11"/>
        <color theme="1"/>
        <rFont val="Times New Roman"/>
        <family val="1"/>
      </rPr>
      <t>10.0 W</t>
    </r>
    <r>
      <rPr>
        <sz val="11"/>
        <color theme="1"/>
        <rFont val="仿宋"/>
        <family val="3"/>
        <charset val="134"/>
      </rPr>
      <t>）的情况下，该环路热管的平均启动时间为</t>
    </r>
    <r>
      <rPr>
        <sz val="11"/>
        <color theme="1"/>
        <rFont val="Times New Roman"/>
        <family val="1"/>
      </rPr>
      <t>110.0 s,</t>
    </r>
    <r>
      <rPr>
        <sz val="11"/>
        <color theme="1"/>
        <rFont val="仿宋"/>
        <family val="3"/>
        <charset val="134"/>
      </rPr>
      <t>启动温差为</t>
    </r>
    <r>
      <rPr>
        <sz val="11"/>
        <color theme="1"/>
        <rFont val="Times New Roman"/>
        <family val="1"/>
      </rPr>
      <t>5.71 K</t>
    </r>
    <r>
      <rPr>
        <sz val="11"/>
        <color theme="1"/>
        <rFont val="仿宋"/>
        <family val="3"/>
        <charset val="134"/>
      </rPr>
      <t>至</t>
    </r>
    <r>
      <rPr>
        <sz val="11"/>
        <color theme="1"/>
        <rFont val="Times New Roman"/>
        <family val="1"/>
      </rPr>
      <t>12.78 K</t>
    </r>
    <r>
      <rPr>
        <sz val="11"/>
        <color theme="1"/>
        <rFont val="仿宋"/>
        <family val="3"/>
        <charset val="134"/>
      </rPr>
      <t>。当冷凝器温度达</t>
    </r>
    <r>
      <rPr>
        <sz val="11"/>
        <color theme="1"/>
        <rFont val="Times New Roman"/>
        <family val="1"/>
      </rPr>
      <t>250.0 K</t>
    </r>
    <r>
      <rPr>
        <sz val="11"/>
        <color theme="1"/>
        <rFont val="仿宋"/>
        <family val="3"/>
        <charset val="134"/>
      </rPr>
      <t>时，该环路热管的在轨稳态传热温差为</t>
    </r>
    <r>
      <rPr>
        <sz val="11"/>
        <color theme="1"/>
        <rFont val="Times New Roman"/>
        <family val="1"/>
      </rPr>
      <t>3.83 K</t>
    </r>
    <r>
      <rPr>
        <sz val="11"/>
        <color theme="1"/>
        <rFont val="仿宋"/>
        <family val="3"/>
        <charset val="134"/>
      </rPr>
      <t>，与地面试验测试结果的</t>
    </r>
    <r>
      <rPr>
        <sz val="11"/>
        <color theme="1"/>
        <rFont val="Times New Roman"/>
        <family val="1"/>
      </rPr>
      <t>2.20 K</t>
    </r>
    <r>
      <rPr>
        <sz val="11"/>
        <color theme="1"/>
        <rFont val="仿宋"/>
        <family val="3"/>
        <charset val="134"/>
      </rPr>
      <t>相比，传热效果基本一致。本文结果可以为后续的环路热管空间设计和应用提供参考。</t>
    </r>
    <phoneticPr fontId="3" type="noConversion"/>
  </si>
  <si>
    <r>
      <rPr>
        <sz val="10"/>
        <color theme="1"/>
        <rFont val="仿宋"/>
        <family val="3"/>
        <charset val="134"/>
      </rPr>
      <t>微通道流动沸腾换热</t>
    </r>
    <r>
      <rPr>
        <sz val="10"/>
        <color theme="1"/>
        <rFont val="Times New Roman"/>
        <family val="1"/>
      </rPr>
      <t>+R245fa/R134a</t>
    </r>
    <r>
      <rPr>
        <sz val="10"/>
        <color theme="1"/>
        <rFont val="仿宋"/>
        <family val="3"/>
        <charset val="134"/>
      </rPr>
      <t>非共沸混合物作为冷却介质</t>
    </r>
    <phoneticPr fontId="3" type="noConversion"/>
  </si>
  <si>
    <t>Flow Boiling Heat Transfer Characteristics and Delayed Dry-Out Ability of Non-Azeotropic Mixtures R245fa/R134a in Microchannels</t>
  </si>
  <si>
    <t>Lu, Yongjie; Ling, Yongjun; Zhuang, Yuan; Li, Chenyang; Ouyang, Hongsheng; Han, Xiaohong; Flow Boiling Heat Transfer Characteristics and Delayed Dry-Out Ability of Non-Azeotropic Mixtures R245fa/R134a in Microchannels. Journal of Thermal Science, 2024, 33(3): 1174-1188. http://dx.doi.org/10.1007/s11630-024-1959-3</t>
  </si>
  <si>
    <t>10.1007/s11630-024-1959-3</t>
    <phoneticPr fontId="4" type="noConversion"/>
  </si>
  <si>
    <t>JTS-23-0534.R1</t>
    <phoneticPr fontId="4" type="noConversion"/>
  </si>
  <si>
    <t>microchannel; flow boiling; non-azeotropic mixture; heat transfer characteristics; dry-out</t>
    <phoneticPr fontId="4" type="noConversion"/>
  </si>
  <si>
    <t>Microchannel flow boiling heat transfer has the advantages of strong heat dissipation capacity, good temperature uniformity, and compact structure. It is an excellent way to thermally manage electronic devices, but when the heat flux exceeds CHF (Critical Heat Flux), the heat transfer performance deteriorates as the working fluid dries out. Non-azeotropic mixtures have the potential to effectively delay or avoid dry-out during the boiling process due to their temperature slide characteristics which causes the mass transfer resistance. To understand the influence of non-azeotropic mixtures on microchannel flow boiling, using the phase-change microchannel heat sink as the research object, the experiments on the flow boiling heat transfer performance of R245fa/R134a mixtures under different working conditions were carried out, and the characteristics of flow boiling heat transfer were obtained under the different working conditions, and comparison was developed with those of pure substance R245fa. The results demonstrated that a small amount of low-boiling-point components in the high-boiling-point working fluid inhibited boiling heat transfer to some extent, and lowered the average heat transfer coefficient under the non-dryout condition slightly lower than that of the pure substance; however, it also effectively delayed the onset of local dry-out and prevented significant deterioration in thermal transfer performance under the lower mass flow rate and higher heat flux, which could enhance the heat sink's stability.</t>
    <phoneticPr fontId="4" type="noConversion"/>
  </si>
  <si>
    <r>
      <rPr>
        <sz val="11"/>
        <color theme="1"/>
        <rFont val="仿宋"/>
        <family val="3"/>
        <charset val="134"/>
      </rPr>
      <t>微通道流动沸腾换热以其换热能力强、结构紧凑、温度均匀性好等优势成为了电子设备散热领域的理想选择，但当热流密度大于临界热流密度</t>
    </r>
    <r>
      <rPr>
        <sz val="11"/>
        <color theme="1"/>
        <rFont val="Times New Roman"/>
        <family val="1"/>
      </rPr>
      <t>CHF</t>
    </r>
    <r>
      <rPr>
        <sz val="11"/>
        <color theme="1"/>
        <rFont val="仿宋"/>
        <family val="3"/>
        <charset val="134"/>
      </rPr>
      <t>时会出现因冷却介质干涸而导致的换热性能恶化的问题。非共沸混合物凭借其独特的温度滑移特性和传质特性，在延迟或避免干涸方面展现出明显的潜力。为了探究非共沸混合物对于微通道流动沸腾的影响，以两相微通道散热器为研究对象，采用</t>
    </r>
    <r>
      <rPr>
        <sz val="11"/>
        <color theme="1"/>
        <rFont val="Times New Roman"/>
        <family val="1"/>
      </rPr>
      <t>R245fa/R134a</t>
    </r>
    <r>
      <rPr>
        <sz val="11"/>
        <color theme="1"/>
        <rFont val="仿宋"/>
        <family val="3"/>
        <charset val="134"/>
      </rPr>
      <t>非共沸混合物作为冷却介质，开展了不同工况下的流动沸腾换热性能测试实验，得到了相应实验工况下的流动沸腾换热特性。同时，将实验结果与采用纯质</t>
    </r>
    <r>
      <rPr>
        <sz val="11"/>
        <color theme="1"/>
        <rFont val="Times New Roman"/>
        <family val="1"/>
      </rPr>
      <t>R245fa</t>
    </r>
    <r>
      <rPr>
        <sz val="11"/>
        <color theme="1"/>
        <rFont val="仿宋"/>
        <family val="3"/>
        <charset val="134"/>
      </rPr>
      <t>所获得的实验结果进行了对比分析，结果表明，在高沸点工质中加入少量的低沸点组分，虽然在一定程度上会抑制沸腾换热，使得在未干涸条件下的平均换热系数略低于纯质，但也有效地延缓了局部干涸的发生，在较低质量流量、较高热流密度条件下更不容易出现换热性能明显恶化的情况，增强了散热器的稳定性。</t>
    </r>
    <phoneticPr fontId="3" type="noConversion"/>
  </si>
  <si>
    <r>
      <rPr>
        <sz val="10"/>
        <color theme="1"/>
        <rFont val="仿宋"/>
        <family val="3"/>
        <charset val="134"/>
      </rPr>
      <t>微通道热沉</t>
    </r>
    <r>
      <rPr>
        <sz val="10"/>
        <color theme="1"/>
        <rFont val="Times New Roman"/>
        <family val="1"/>
      </rPr>
      <t>(MCHS)+</t>
    </r>
    <r>
      <rPr>
        <sz val="10"/>
        <color theme="1"/>
        <rFont val="仿宋"/>
        <family val="3"/>
        <charset val="134"/>
      </rPr>
      <t>矩形通道非均匀分布</t>
    </r>
    <phoneticPr fontId="3" type="noConversion"/>
  </si>
  <si>
    <t>Modeling of Rectangular Microchannel Heat Sink with Non-Uniform Channels and Multi-Objective Optimization</t>
  </si>
  <si>
    <t>Shang, Xueshuo; Wang, Yixin; Li, Qingwen; Wang, Rui; Cui, Zheng; Shao, Wei; Modeling of Rectangular Microchannel Heat Sink with Non-Uniform Channels and Multi-Objective Optimization. Journal of Thermal Science, 2024, 33(5): 1701-1711. http://dx.doi.org/10.1007/s11630-024-1982-4</t>
  </si>
  <si>
    <t>10.1007/s11630-024-1982-4</t>
    <phoneticPr fontId="4" type="noConversion"/>
  </si>
  <si>
    <t>JTS-23-0122.R1</t>
    <phoneticPr fontId="4" type="noConversion"/>
  </si>
  <si>
    <t>microchannel heat sink; non-uniform channel; mathematical model; multi-objective optimization</t>
    <phoneticPr fontId="4" type="noConversion"/>
  </si>
  <si>
    <t>Rectangular microchannel heat sinks (MCHS) are widely used to cool high-heat-flux electronic devices. However, previous studies focused mainly on MCHS with uniform channels (UCs). This study considers a microchannel heat sink with non-uniform channels (NUCs). A mathematical model is developed based on energy equations and the Darcy flow principle. Explicit expressions for total thermal resistance and coolant pressure drop are derived using the thermoelectric analogy. Experiments and numerical simulations are performed to verify the mathematical model. As non-uniformity increases, total coolant pressure drop decreases but at the cost of higher thermal resistance. The overall performance of NUCs is better than that of UCs because of their lower ratio of pumping power to cooling power. Heat transfer performance of NUCs changes little for more than 120 channels and depends mainly on channel arrangement. A multi-objective optimization is conducted to minimize the thermal resistance and pumping power of an NUC. An optimal NUC saves 64% pumping power compared with a conventional UC for the total thermal resistance of 0.1 degrees C/W, indicating that the use of non-uniform channels could be very helpful to reduce the flow resistance of MCHS.</t>
    <phoneticPr fontId="4" type="noConversion"/>
  </si>
  <si>
    <r>
      <rPr>
        <sz val="11"/>
        <color theme="1"/>
        <rFont val="仿宋"/>
        <family val="3"/>
        <charset val="134"/>
      </rPr>
      <t>微通道热沉</t>
    </r>
    <r>
      <rPr>
        <sz val="11"/>
        <color theme="1"/>
        <rFont val="Times New Roman"/>
        <family val="1"/>
      </rPr>
      <t>(MCHS)</t>
    </r>
    <r>
      <rPr>
        <sz val="11"/>
        <color theme="1"/>
        <rFont val="仿宋"/>
        <family val="3"/>
        <charset val="134"/>
      </rPr>
      <t>广泛应用于高热流密度电子设备冷却，以往的研究主要集中在矩形通道均匀分布（</t>
    </r>
    <r>
      <rPr>
        <sz val="11"/>
        <color theme="1"/>
        <rFont val="Times New Roman"/>
        <family val="1"/>
      </rPr>
      <t>UCs</t>
    </r>
    <r>
      <rPr>
        <sz val="11"/>
        <color theme="1"/>
        <rFont val="仿宋"/>
        <family val="3"/>
        <charset val="134"/>
      </rPr>
      <t>）的热沉。本研究建立了矩形通道非均匀分布（</t>
    </r>
    <r>
      <rPr>
        <sz val="11"/>
        <color theme="1"/>
        <rFont val="Times New Roman"/>
        <family val="1"/>
      </rPr>
      <t>NUCs</t>
    </r>
    <r>
      <rPr>
        <sz val="11"/>
        <color theme="1"/>
        <rFont val="仿宋"/>
        <family val="3"/>
        <charset val="134"/>
      </rPr>
      <t>）的热沉模型，基于能量方程和达西定律构建了描述热沉传热和流动性能的数学模型，基于热</t>
    </r>
    <r>
      <rPr>
        <sz val="11"/>
        <color theme="1"/>
        <rFont val="Times New Roman"/>
        <family val="1"/>
      </rPr>
      <t>-</t>
    </r>
    <r>
      <rPr>
        <sz val="11"/>
        <color theme="1"/>
        <rFont val="仿宋"/>
        <family val="3"/>
        <charset val="134"/>
      </rPr>
      <t>电比拟方法推导了热阻数学表达式，并通过实验和数值模拟验证了模型的可靠性。仿真结果表明，随着通道非均匀程度的增加，总压降减小，但总热阻增大。相比于</t>
    </r>
    <r>
      <rPr>
        <sz val="11"/>
        <color theme="1"/>
        <rFont val="Times New Roman"/>
        <family val="1"/>
      </rPr>
      <t>Ucs</t>
    </r>
    <r>
      <rPr>
        <sz val="11"/>
        <color theme="1"/>
        <rFont val="仿宋"/>
        <family val="3"/>
        <charset val="134"/>
      </rPr>
      <t>，</t>
    </r>
    <r>
      <rPr>
        <sz val="11"/>
        <color theme="1"/>
        <rFont val="Times New Roman"/>
        <family val="1"/>
      </rPr>
      <t>NUCs</t>
    </r>
    <r>
      <rPr>
        <sz val="11"/>
        <color theme="1"/>
        <rFont val="仿宋"/>
        <family val="3"/>
        <charset val="134"/>
      </rPr>
      <t>泵功与冷却功率的比值更低，因此整体性能更佳。当通道数超过</t>
    </r>
    <r>
      <rPr>
        <sz val="11"/>
        <color theme="1"/>
        <rFont val="Times New Roman"/>
        <family val="1"/>
      </rPr>
      <t>120</t>
    </r>
    <r>
      <rPr>
        <sz val="11"/>
        <color theme="1"/>
        <rFont val="仿宋"/>
        <family val="3"/>
        <charset val="134"/>
      </rPr>
      <t>，</t>
    </r>
    <r>
      <rPr>
        <sz val="11"/>
        <color theme="1"/>
        <rFont val="Times New Roman"/>
        <family val="1"/>
      </rPr>
      <t>NUCs</t>
    </r>
    <r>
      <rPr>
        <sz val="11"/>
        <color theme="1"/>
        <rFont val="仿宋"/>
        <family val="3"/>
        <charset val="134"/>
      </rPr>
      <t>的传热性能主要取决于通道的排列方式。以</t>
    </r>
    <r>
      <rPr>
        <sz val="11"/>
        <color theme="1"/>
        <rFont val="Times New Roman"/>
        <family val="1"/>
      </rPr>
      <t>NUCs</t>
    </r>
    <r>
      <rPr>
        <sz val="11"/>
        <color theme="1"/>
        <rFont val="仿宋"/>
        <family val="3"/>
        <charset val="134"/>
      </rPr>
      <t>的热阻和泵功最小为目标构建多目标优化模型，结合遗传算法求解获得最优参数，结果表明，在总热阻为</t>
    </r>
    <r>
      <rPr>
        <sz val="11"/>
        <color theme="1"/>
        <rFont val="Times New Roman"/>
        <family val="1"/>
      </rPr>
      <t>0.1</t>
    </r>
    <r>
      <rPr>
        <sz val="11"/>
        <color theme="1"/>
        <rFont val="仿宋"/>
        <family val="3"/>
        <charset val="134"/>
      </rPr>
      <t>℃</t>
    </r>
    <r>
      <rPr>
        <sz val="11"/>
        <color theme="1"/>
        <rFont val="Times New Roman"/>
        <family val="1"/>
      </rPr>
      <t>/W</t>
    </r>
    <r>
      <rPr>
        <sz val="11"/>
        <color theme="1"/>
        <rFont val="仿宋"/>
        <family val="3"/>
        <charset val="134"/>
      </rPr>
      <t>时，最优</t>
    </r>
    <r>
      <rPr>
        <sz val="11"/>
        <color theme="1"/>
        <rFont val="Times New Roman"/>
        <family val="1"/>
      </rPr>
      <t>NUCs</t>
    </r>
    <r>
      <rPr>
        <sz val="11"/>
        <color theme="1"/>
        <rFont val="仿宋"/>
        <family val="3"/>
        <charset val="134"/>
      </rPr>
      <t>与传统</t>
    </r>
    <r>
      <rPr>
        <sz val="11"/>
        <color theme="1"/>
        <rFont val="Times New Roman"/>
        <family val="1"/>
      </rPr>
      <t>UCs</t>
    </r>
    <r>
      <rPr>
        <sz val="11"/>
        <color theme="1"/>
        <rFont val="仿宋"/>
        <family val="3"/>
        <charset val="134"/>
      </rPr>
      <t>相比最多可节省</t>
    </r>
    <r>
      <rPr>
        <sz val="11"/>
        <color theme="1"/>
        <rFont val="Times New Roman"/>
        <family val="1"/>
      </rPr>
      <t>64%</t>
    </r>
    <r>
      <rPr>
        <sz val="11"/>
        <color theme="1"/>
        <rFont val="仿宋"/>
        <family val="3"/>
        <charset val="134"/>
      </rPr>
      <t>的泵功。</t>
    </r>
    <phoneticPr fontId="3" type="noConversion"/>
  </si>
  <si>
    <r>
      <rPr>
        <sz val="11"/>
        <color theme="1"/>
        <rFont val="仿宋"/>
        <family val="3"/>
        <charset val="134"/>
      </rPr>
      <t>微通道中的流动沸腾换热</t>
    </r>
    <r>
      <rPr>
        <sz val="11"/>
        <color theme="1"/>
        <rFont val="Times New Roman"/>
        <family val="1"/>
      </rPr>
      <t>+</t>
    </r>
    <r>
      <rPr>
        <sz val="11"/>
        <color theme="1"/>
        <rFont val="仿宋"/>
        <family val="3"/>
        <charset val="134"/>
      </rPr>
      <t>新型的非对称止回微阀结构</t>
    </r>
    <phoneticPr fontId="3" type="noConversion"/>
  </si>
  <si>
    <t>A Novel Asymmetric Check Microvalve for Suppressing Flow Boiling Instability in Microchannels</t>
  </si>
  <si>
    <t>Zhou, Fan; Zhao, Yang; Yin, Ershuai; Hu, Dinghua; Li, Qiang; A Novel Asymmetric Check Microvalve for Suppressing Flow Boiling Instability in Microchannels. Journal of Thermal Science, 2024, 33(6): 2336-2347. http://dx.doi.org/10.1007/s11630-024-2058-1</t>
  </si>
  <si>
    <t>10.1007/s11630-024-2058-1</t>
    <phoneticPr fontId="4" type="noConversion"/>
  </si>
  <si>
    <t>JTS-24-0212.R1</t>
    <phoneticPr fontId="4" type="noConversion"/>
  </si>
  <si>
    <t>flow boiling instability; topology optimization; microchannel; bubble dynamics</t>
    <phoneticPr fontId="4" type="noConversion"/>
  </si>
  <si>
    <t>Flow boiling in microchannels has attracted wide attention due to its excellent heat transfer capability, but flow boiling instability is a huge challenge limiting its application. Instability can lead to a series of problems, such as uneven flow distribution, temperature and pressure drop oscillations. This work proposes a novel asymmetric check microvalve (ACMV) structure, exhibiting high ratio of resistance between the reverse and forward flow. The results show the reverse pressure drop of the ACMV structure is 2.06 times that of the forward pressure drop, and the forward flow resistance of the ACMV structure is 16% smaller than that of the conventional inlet restrictor. In addition, bubble dynamics of an isolated bubble in the generated channel under dual outlet condition was numerically investigated. It is found that the bubble grows symmetrically in the rectangular channel upstream and downstream. The distance of bubble movement downstream in the microchannel with ACMV is three times that of the microchannel with inlet restrictor. The microchannel with ACMV can suppress the backflow of isolated bubble better than microchannel with inlet restrictor. Moreover, the growth of the bubble downstream extends the effective evaporation domain, which contributes to the enhanced bubble growth rate. The ACMV is expected to be a potential replacement for the conventional inlet restrictor, which provides a novel and efficient solution for future heat dissipation from high power devices.</t>
    <phoneticPr fontId="4" type="noConversion"/>
  </si>
  <si>
    <r>
      <rPr>
        <sz val="11"/>
        <color theme="1"/>
        <rFont val="仿宋"/>
        <family val="3"/>
        <charset val="134"/>
      </rPr>
      <t>微通道中的流动沸腾换热技术因其优异的传热性能受到广泛关注，但流动沸腾不稳定性一直是限制其应用的重大挑战。沸腾不稳定性会导致一系列问题，如流动分布不均匀，温度和压降振荡。本文提出了一种新型的非对称止回微阀结构，该结构在具有极高的反向与正向流阻比。结果表明，止回微阀结构的反向压降是正向压降的</t>
    </r>
    <r>
      <rPr>
        <sz val="11"/>
        <color theme="1"/>
        <rFont val="Times New Roman"/>
        <family val="1"/>
      </rPr>
      <t>2.06</t>
    </r>
    <r>
      <rPr>
        <sz val="11"/>
        <color theme="1"/>
        <rFont val="仿宋"/>
        <family val="3"/>
        <charset val="134"/>
      </rPr>
      <t>倍，同时其正向流动阻力比传统进口节流器低</t>
    </r>
    <r>
      <rPr>
        <sz val="11"/>
        <color theme="1"/>
        <rFont val="Times New Roman"/>
        <family val="1"/>
      </rPr>
      <t>16%</t>
    </r>
    <r>
      <rPr>
        <sz val="11"/>
        <color theme="1"/>
        <rFont val="仿宋"/>
        <family val="3"/>
        <charset val="134"/>
      </rPr>
      <t>。此外，对双出口条件下止回微阀通道中孤立气泡的气泡动力学进行了数值研究。结果表明，气泡在传统矩形通道中对称生长。气泡在带止回微阀的通道中向下游运动的距离是带入口节流器通道的</t>
    </r>
    <r>
      <rPr>
        <sz val="11"/>
        <color theme="1"/>
        <rFont val="Times New Roman"/>
        <family val="1"/>
      </rPr>
      <t>3</t>
    </r>
    <r>
      <rPr>
        <sz val="11"/>
        <color theme="1"/>
        <rFont val="仿宋"/>
        <family val="3"/>
        <charset val="134"/>
      </rPr>
      <t>倍。因此，带止回微阀的通道对气泡回流的抑制效果优于带入口节流器的通道。并且，气泡下游的生长扩展了有效蒸发区域，这有助于提高气泡的生长速度。止回微阀有望成为传统抑制不稳定性结构的替代，为未来大功率设备的散热提供一种新颖高效的解决方案。</t>
    </r>
    <phoneticPr fontId="3" type="noConversion"/>
  </si>
  <si>
    <r>
      <rPr>
        <sz val="11"/>
        <color theme="1"/>
        <rFont val="仿宋"/>
        <family val="3"/>
        <charset val="134"/>
      </rPr>
      <t>传热</t>
    </r>
    <phoneticPr fontId="3" type="noConversion"/>
  </si>
  <si>
    <r>
      <rPr>
        <sz val="11"/>
        <color theme="1"/>
        <rFont val="仿宋"/>
        <family val="3"/>
        <charset val="134"/>
      </rPr>
      <t>相变微胶囊悬浮液（</t>
    </r>
    <r>
      <rPr>
        <sz val="11"/>
        <color theme="1"/>
        <rFont val="Times New Roman"/>
        <family val="1"/>
      </rPr>
      <t>MEPCMS</t>
    </r>
    <r>
      <rPr>
        <sz val="11"/>
        <color theme="1"/>
        <rFont val="仿宋"/>
        <family val="3"/>
        <charset val="134"/>
      </rPr>
      <t>）的对流换热</t>
    </r>
    <phoneticPr fontId="3" type="noConversion"/>
  </si>
  <si>
    <t>Numerical Investigation on Heat Transfer Characteristics of Microencapsulated Phase Change Material Slurry in a Rectangular Minichannel</t>
  </si>
  <si>
    <t>Wang, Zhibin; Li, Zilong; Jia, Lisi; Ding, Bin; Chen, Ying; Numerical Investigation on Heat Transfer Characteristics of Microencapsulated Phase Change Material Slurry in a Rectangular Minichannel. Journal of Thermal Science, 2024, 33(2): 564-577. http://dx.doi.org/10.1007/s11630-024-1860-0</t>
  </si>
  <si>
    <t>10.1007/s11630-024-1860-0</t>
    <phoneticPr fontId="4" type="noConversion"/>
  </si>
  <si>
    <t>JTS-22-0511.R2</t>
    <phoneticPr fontId="4" type="noConversion"/>
  </si>
  <si>
    <t>Microencapsulated Phase Change Material Slurry (MPCMS); Discrete Phase Model (DPM); particle-fluid interaction force; minichannel heat sink; thermophoresis</t>
    <phoneticPr fontId="4" type="noConversion"/>
  </si>
  <si>
    <t>Microencapsulation phase change material slurry (MEPCMS) becomes a potential working fluid for cooling high energy density miniaturized components, thanks to the latent heat absorption of particles in the heat transfer process. In this work, the Discrete Phase Model (DPM) based on the Euler-Lagrangian method is used to numerically investigate the convective heat transfer characteristics of MEPCMS flowing through a rectangular minichannel with constant heat flux. The results show that particles of MEPCMS are mainly subjected to drag force during the flow. Even so, they can migrate from the high-temperature region to the low-temperature region driven by the thermophoretic force, affecting the particle distribution and phase change process. Moreover, the Nux of the MEPCMS fluctuates due to particle phase change with varying specific heat capacities. Specifically, the value increases first, then decreases, and eventually increases again until it approaches the fully developed value of the pure base fluid as the particles gradually melt. Furthermore, the heat transfer performance of the MEPCMS is influenced by the combination of fluid inlet temperature (Tin), fluid inlet velocity (v), and mass concentration (cm) of MEPCM particles. The result shows that the maximum reduction of the maximum bottom wall temperature difference (Delta Tw) is 23.98% at Tin=293.15 K, v=0.15 m center dot s-1, cm=10%.</t>
    <phoneticPr fontId="4" type="noConversion"/>
  </si>
  <si>
    <r>
      <rPr>
        <sz val="11"/>
        <color theme="1"/>
        <rFont val="仿宋"/>
        <family val="3"/>
        <charset val="134"/>
      </rPr>
      <t>相变微胶囊悬浮液（</t>
    </r>
    <r>
      <rPr>
        <sz val="11"/>
        <color theme="1"/>
        <rFont val="Times New Roman"/>
        <family val="1"/>
      </rPr>
      <t>MEPCMS</t>
    </r>
    <r>
      <rPr>
        <sz val="11"/>
        <color theme="1"/>
        <rFont val="仿宋"/>
        <family val="3"/>
        <charset val="134"/>
      </rPr>
      <t>）由于胶囊颗粒的固液相变吸收潜热，成为高热流密度热管理的潜在工质。本文采用基于欧拉</t>
    </r>
    <r>
      <rPr>
        <sz val="11"/>
        <color theme="1"/>
        <rFont val="Times New Roman"/>
        <family val="1"/>
      </rPr>
      <t>-</t>
    </r>
    <r>
      <rPr>
        <sz val="11"/>
        <color theme="1"/>
        <rFont val="仿宋"/>
        <family val="3"/>
        <charset val="134"/>
      </rPr>
      <t>拉格朗日方法的离散相模型</t>
    </r>
    <r>
      <rPr>
        <sz val="11"/>
        <color theme="1"/>
        <rFont val="Times New Roman"/>
        <family val="1"/>
      </rPr>
      <t>(DPM)</t>
    </r>
    <r>
      <rPr>
        <sz val="11"/>
        <color theme="1"/>
        <rFont val="仿宋"/>
        <family val="3"/>
        <charset val="134"/>
      </rPr>
      <t>对粒径为</t>
    </r>
    <r>
      <rPr>
        <sz val="11"/>
        <color theme="1"/>
        <rFont val="Times New Roman"/>
        <family val="1"/>
      </rPr>
      <t>5 μm</t>
    </r>
    <r>
      <rPr>
        <sz val="11"/>
        <color theme="1"/>
        <rFont val="仿宋"/>
        <family val="3"/>
        <charset val="134"/>
      </rPr>
      <t>的</t>
    </r>
    <r>
      <rPr>
        <sz val="11"/>
        <color theme="1"/>
        <rFont val="Times New Roman"/>
        <family val="1"/>
      </rPr>
      <t>MEPCMS</t>
    </r>
    <r>
      <rPr>
        <sz val="11"/>
        <color theme="1"/>
        <rFont val="仿宋"/>
        <family val="3"/>
        <charset val="134"/>
      </rPr>
      <t>在矩形细小通道内的对流换热特性进行了数值研究。结果表明，</t>
    </r>
    <r>
      <rPr>
        <sz val="11"/>
        <color theme="1"/>
        <rFont val="Times New Roman"/>
        <family val="1"/>
      </rPr>
      <t>MEPCMS</t>
    </r>
    <r>
      <rPr>
        <sz val="11"/>
        <color theme="1"/>
        <rFont val="仿宋"/>
        <family val="3"/>
        <charset val="134"/>
      </rPr>
      <t>颗粒在流动传热性能主要受控于曳力和热泳力的作用；热泳力会驱动颗粒从高温区向低温区迁移，进而影响颗粒分布和相变过程。颗粒相变导致悬浮液的当量比热容发生变化，进而导致</t>
    </r>
    <r>
      <rPr>
        <sz val="11"/>
        <color theme="1"/>
        <rFont val="Times New Roman"/>
        <family val="1"/>
      </rPr>
      <t>MEPCMS</t>
    </r>
    <r>
      <rPr>
        <sz val="11"/>
        <color theme="1"/>
        <rFont val="仿宋"/>
        <family val="3"/>
        <charset val="134"/>
      </rPr>
      <t>局部换热性能的变化。当近壁面胶囊开始融化时，</t>
    </r>
    <r>
      <rPr>
        <sz val="11"/>
        <color theme="1"/>
        <rFont val="Times New Roman"/>
        <family val="1"/>
      </rPr>
      <t xml:space="preserve"> Nux</t>
    </r>
    <r>
      <rPr>
        <sz val="11"/>
        <color theme="1"/>
        <rFont val="仿宋"/>
        <family val="3"/>
        <charset val="134"/>
      </rPr>
      <t>随着增加；近壁面胶囊完全融化时，</t>
    </r>
    <r>
      <rPr>
        <sz val="11"/>
        <color theme="1"/>
        <rFont val="Times New Roman"/>
        <family val="1"/>
      </rPr>
      <t>Nux</t>
    </r>
    <r>
      <rPr>
        <sz val="11"/>
        <color theme="1"/>
        <rFont val="仿宋"/>
        <family val="3"/>
        <charset val="134"/>
      </rPr>
      <t>达到最大，随后开始下降；当胶囊基本融化完时，</t>
    </r>
    <r>
      <rPr>
        <sz val="11"/>
        <color theme="1"/>
        <rFont val="Times New Roman"/>
        <family val="1"/>
      </rPr>
      <t>Nux</t>
    </r>
    <r>
      <rPr>
        <sz val="11"/>
        <color theme="1"/>
        <rFont val="仿宋"/>
        <family val="3"/>
        <charset val="134"/>
      </rPr>
      <t>达到最低，随后恢复到接近纯基液的充分发展值。</t>
    </r>
    <r>
      <rPr>
        <sz val="11"/>
        <color theme="1"/>
        <rFont val="Times New Roman"/>
        <family val="1"/>
      </rPr>
      <t>MEPCMS</t>
    </r>
    <r>
      <rPr>
        <sz val="11"/>
        <color theme="1"/>
        <rFont val="仿宋"/>
        <family val="3"/>
        <charset val="134"/>
      </rPr>
      <t>的换热性能受流体入口温度、流体入口速度以及</t>
    </r>
    <r>
      <rPr>
        <sz val="11"/>
        <color theme="1"/>
        <rFont val="Times New Roman"/>
        <family val="1"/>
      </rPr>
      <t>MEPCM</t>
    </r>
    <r>
      <rPr>
        <sz val="11"/>
        <color theme="1"/>
        <rFont val="仿宋"/>
        <family val="3"/>
        <charset val="134"/>
      </rPr>
      <t>颗粒质量浓度的综合影响。当</t>
    </r>
    <r>
      <rPr>
        <sz val="11"/>
        <color theme="1"/>
        <rFont val="Times New Roman"/>
        <family val="1"/>
      </rPr>
      <t>Tin=293.15 K, v=0.15 m·s-1, cm=10%</t>
    </r>
    <r>
      <rPr>
        <sz val="11"/>
        <color theme="1"/>
        <rFont val="仿宋"/>
        <family val="3"/>
        <charset val="134"/>
      </rPr>
      <t>时，</t>
    </r>
    <r>
      <rPr>
        <sz val="11"/>
        <color theme="1"/>
        <rFont val="Times New Roman"/>
        <family val="1"/>
      </rPr>
      <t>ΔTw</t>
    </r>
    <r>
      <rPr>
        <sz val="11"/>
        <color theme="1"/>
        <rFont val="仿宋"/>
        <family val="3"/>
        <charset val="134"/>
      </rPr>
      <t>的最大下降率为</t>
    </r>
    <r>
      <rPr>
        <sz val="11"/>
        <color theme="1"/>
        <rFont val="Times New Roman"/>
        <family val="1"/>
      </rPr>
      <t>23.98%</t>
    </r>
    <r>
      <rPr>
        <sz val="11"/>
        <color theme="1"/>
        <rFont val="仿宋"/>
        <family val="3"/>
        <charset val="134"/>
      </rPr>
      <t>。</t>
    </r>
    <phoneticPr fontId="3" type="noConversion"/>
  </si>
  <si>
    <r>
      <rPr>
        <sz val="10"/>
        <color theme="1"/>
        <rFont val="仿宋"/>
        <family val="3"/>
        <charset val="134"/>
      </rPr>
      <t>印刷电路板式换热器（</t>
    </r>
    <r>
      <rPr>
        <sz val="10"/>
        <color theme="1"/>
        <rFont val="Times New Roman"/>
        <family val="1"/>
      </rPr>
      <t>PCHE</t>
    </r>
    <r>
      <rPr>
        <sz val="10"/>
        <color theme="1"/>
        <rFont val="仿宋"/>
        <family val="3"/>
        <charset val="134"/>
      </rPr>
      <t>）</t>
    </r>
    <r>
      <rPr>
        <sz val="10"/>
        <color theme="1"/>
        <rFont val="Times New Roman"/>
        <family val="1"/>
      </rPr>
      <t>+</t>
    </r>
    <r>
      <rPr>
        <sz val="10"/>
        <color theme="1"/>
        <rFont val="仿宋"/>
        <family val="3"/>
        <charset val="134"/>
      </rPr>
      <t>通道构型设计</t>
    </r>
    <phoneticPr fontId="3" type="noConversion"/>
  </si>
  <si>
    <t>Heat Transfer and Friction Characteristics of Printed Circuit Heat Exchangers with Different Channel Structures for S-CO2 Power System</t>
  </si>
  <si>
    <t>Jiang, Tao; Li, Mingjia; Heat Transfer and Friction Characteristics of Printed Circuit Heat Exchangers with Different Channel Structures for S-CO2 Power System. Journal of Thermal Science, 2024, 33(3): 1132-1147. http://dx.doi.org/10.1007/s11630-024-1942-z</t>
  </si>
  <si>
    <t>10.1007/s11630-024-1942-z</t>
    <phoneticPr fontId="4" type="noConversion"/>
  </si>
  <si>
    <t>JTS-22-0558.R1</t>
    <phoneticPr fontId="4" type="noConversion"/>
  </si>
  <si>
    <t>printed circuit heat exchanger; supercritical carbon dioxide; typical channel structure; field synergy analysis</t>
    <phoneticPr fontId="4" type="noConversion"/>
  </si>
  <si>
    <t>Printed circuit heat exchanger (PCHE) has been widely used in supercritical carbon dioxide (S-CO2) power systems because of its high heat transfer efficiency and good compactness. However, due to the large variety of PCHE configurations, channel selection in practical applications lacks a basis. Therefore, this paper discussed the heat transfer and friction characteristics and the synergy of three fields in the channel under the guidance of the field synergy principle for four typical PCHE channels. Additionally, the comprehensive performance of four channels was compared. Finally, the heat transfer and friction factor correlations for S-CO2 in four channels were established. The findings demonstrate that the synergy of velocity and pressure fields of the straight channel PCHE is better (beta approximate to 180(degrees)), so its resistance loss is relatively small. The zigzag and sinusoidal wavy channels and the airfoil fins can reduce the angle alpha between the temperature gradient and velocity, thus enhancing the heat transfer. The sinusoidal wavy channel can reduce flow resistance compared to the zigzag channel due to the rounded corners. The streamlined airfoil structure can guide the flow and reduce backflow, thus reducing resistance losses. In the range of Re studied in this paper, the maximum error of the proposed heat transfer and friction factor correlations of PCHE is 7.0%, which shows good fitting accuracy. The research in this paper can provide a reference for the selection and design of PCHE with different channel configurations.</t>
    <phoneticPr fontId="4" type="noConversion"/>
  </si>
  <si>
    <r>
      <rPr>
        <sz val="11"/>
        <color theme="1"/>
        <rFont val="仿宋"/>
        <family val="3"/>
        <charset val="134"/>
      </rPr>
      <t>印刷电路板式换热器（</t>
    </r>
    <r>
      <rPr>
        <sz val="11"/>
        <color theme="1"/>
        <rFont val="Times New Roman"/>
        <family val="1"/>
      </rPr>
      <t>PCHE</t>
    </r>
    <r>
      <rPr>
        <sz val="11"/>
        <color theme="1"/>
        <rFont val="仿宋"/>
        <family val="3"/>
        <charset val="134"/>
      </rPr>
      <t>）因其传热效率高、紧凑性好等优点，近年来在</t>
    </r>
    <r>
      <rPr>
        <sz val="11"/>
        <color theme="1"/>
        <rFont val="Times New Roman"/>
        <family val="1"/>
      </rPr>
      <t>S-CO2</t>
    </r>
    <r>
      <rPr>
        <sz val="11"/>
        <color theme="1"/>
        <rFont val="仿宋"/>
        <family val="3"/>
        <charset val="134"/>
      </rPr>
      <t>循环发电系统中得到了广泛的应用。但</t>
    </r>
    <r>
      <rPr>
        <sz val="11"/>
        <color theme="1"/>
        <rFont val="Times New Roman"/>
        <family val="1"/>
      </rPr>
      <t>PCHE</t>
    </r>
    <r>
      <rPr>
        <sz val="11"/>
        <color theme="1"/>
        <rFont val="仿宋"/>
        <family val="3"/>
        <charset val="134"/>
      </rPr>
      <t>通道构型较多，实际工程应用时缺少构型选择的判断依据。因此，本文针对直通道、之字形通道、波纹通道和翼型翅片通道四种典型</t>
    </r>
    <r>
      <rPr>
        <sz val="11"/>
        <color theme="1"/>
        <rFont val="Times New Roman"/>
        <family val="1"/>
      </rPr>
      <t>PCHE</t>
    </r>
    <r>
      <rPr>
        <sz val="11"/>
        <color theme="1"/>
        <rFont val="仿宋"/>
        <family val="3"/>
        <charset val="134"/>
      </rPr>
      <t>通道构型，在</t>
    </r>
    <r>
      <rPr>
        <sz val="11"/>
        <color theme="1"/>
        <rFont val="Times New Roman"/>
        <family val="1"/>
      </rPr>
      <t>“</t>
    </r>
    <r>
      <rPr>
        <sz val="11"/>
        <color theme="1"/>
        <rFont val="仿宋"/>
        <family val="3"/>
        <charset val="134"/>
      </rPr>
      <t>三场协同</t>
    </r>
    <r>
      <rPr>
        <sz val="11"/>
        <color theme="1"/>
        <rFont val="Times New Roman"/>
        <family val="1"/>
      </rPr>
      <t>”</t>
    </r>
    <r>
      <rPr>
        <sz val="11"/>
        <color theme="1"/>
        <rFont val="仿宋"/>
        <family val="3"/>
        <charset val="134"/>
      </rPr>
      <t>原理的指导下，对通道内流场和温度场以及流场和压力场的协同性进行讨论；进一步，对比分析了四种通道构型的综合换热性能；最后，获得了四种典型通道构型的传热和阻力关联式。结果表明，直通道</t>
    </r>
    <r>
      <rPr>
        <sz val="11"/>
        <color theme="1"/>
        <rFont val="Times New Roman"/>
        <family val="1"/>
      </rPr>
      <t>PCHE</t>
    </r>
    <r>
      <rPr>
        <sz val="11"/>
        <color theme="1"/>
        <rFont val="仿宋"/>
        <family val="3"/>
        <charset val="134"/>
      </rPr>
      <t>的速度场与压力场间协同性较优，因此其阻力损失相对较小。之字形、波纹通道和翼型翅片可以减小速度和温度梯度间的夹角</t>
    </r>
    <r>
      <rPr>
        <sz val="11"/>
        <color theme="1"/>
        <rFont val="Times New Roman"/>
        <family val="1"/>
      </rPr>
      <t>α</t>
    </r>
    <r>
      <rPr>
        <sz val="11"/>
        <color theme="1"/>
        <rFont val="仿宋"/>
        <family val="3"/>
        <charset val="134"/>
      </rPr>
      <t>，从而强化了换热。与之字形通道相比，波纹通道由于具有圆角，因此减小了流动阻力。在本文所研究的</t>
    </r>
    <r>
      <rPr>
        <sz val="11"/>
        <color theme="1"/>
        <rFont val="Times New Roman"/>
        <family val="1"/>
      </rPr>
      <t>Re</t>
    </r>
    <r>
      <rPr>
        <sz val="11"/>
        <color theme="1"/>
        <rFont val="仿宋"/>
        <family val="3"/>
        <charset val="134"/>
      </rPr>
      <t>范围内，所提出的</t>
    </r>
    <r>
      <rPr>
        <sz val="11"/>
        <color theme="1"/>
        <rFont val="Times New Roman"/>
        <family val="1"/>
      </rPr>
      <t>PCHE</t>
    </r>
    <r>
      <rPr>
        <sz val="11"/>
        <color theme="1"/>
        <rFont val="仿宋"/>
        <family val="3"/>
        <charset val="134"/>
      </rPr>
      <t>传热和阻力关联式最大误差为</t>
    </r>
    <r>
      <rPr>
        <sz val="11"/>
        <color theme="1"/>
        <rFont val="Times New Roman"/>
        <family val="1"/>
      </rPr>
      <t>7%</t>
    </r>
    <r>
      <rPr>
        <sz val="11"/>
        <color theme="1"/>
        <rFont val="仿宋"/>
        <family val="3"/>
        <charset val="134"/>
      </rPr>
      <t>，拟合精度良好。本文的研究可为不同通道构型</t>
    </r>
    <r>
      <rPr>
        <sz val="11"/>
        <color theme="1"/>
        <rFont val="Times New Roman"/>
        <family val="1"/>
      </rPr>
      <t>PCHE</t>
    </r>
    <r>
      <rPr>
        <sz val="11"/>
        <color theme="1"/>
        <rFont val="仿宋"/>
        <family val="3"/>
        <charset val="134"/>
      </rPr>
      <t>的选择和设计提供参考。</t>
    </r>
    <phoneticPr fontId="3" type="noConversion"/>
  </si>
  <si>
    <r>
      <rPr>
        <sz val="11"/>
        <color theme="1"/>
        <rFont val="仿宋"/>
        <family val="3"/>
        <charset val="134"/>
      </rPr>
      <t>印刷电路板式换热器（</t>
    </r>
    <r>
      <rPr>
        <sz val="11"/>
        <color theme="1"/>
        <rFont val="Times New Roman"/>
        <family val="1"/>
      </rPr>
      <t>PCHE</t>
    </r>
    <r>
      <rPr>
        <sz val="11"/>
        <color theme="1"/>
        <rFont val="仿宋"/>
        <family val="3"/>
        <charset val="134"/>
      </rPr>
      <t>）传热性能</t>
    </r>
    <r>
      <rPr>
        <sz val="11"/>
        <color theme="1"/>
        <rFont val="Times New Roman"/>
        <family val="1"/>
      </rPr>
      <t>+</t>
    </r>
    <r>
      <rPr>
        <sz val="11"/>
        <color theme="1"/>
        <rFont val="仿宋"/>
        <family val="3"/>
        <charset val="134"/>
      </rPr>
      <t>矩形直通道</t>
    </r>
    <phoneticPr fontId="3" type="noConversion"/>
  </si>
  <si>
    <t>Experimental and Numerical Study of Heat Transfer Characteristics of Supercritical CO2 in Rectangular Channel PCHE</t>
  </si>
  <si>
    <t>Chen, Yulin; Wu, Xinwen; Shao, Yingjuan; Zhong, Wenqi; Experimental and Numerical Study of Heat Transfer Characteristics of Supercritical CO2 in Rectangular Channel PCHE. Journal of Thermal Science, 2024, 33(6): 2299-2317. http://dx.doi.org/10.1007/s11630-024-2051-8</t>
  </si>
  <si>
    <t>10.1007/s11630-024-2051-8</t>
    <phoneticPr fontId="4" type="noConversion"/>
  </si>
  <si>
    <t>JTS-23-0285.R1</t>
    <phoneticPr fontId="4" type="noConversion"/>
  </si>
  <si>
    <t>S-CO2; rectangular PCHE pre-cooler; performance analysis; local flow heat transfer characteristics</t>
    <phoneticPr fontId="4" type="noConversion"/>
  </si>
  <si>
    <t>Channel structure has a significant effect on the heat transfer performance of PCHE. In this study, a set of rectangular straight channel PCHEs with different cross-section aspect ratios had been tested on S-CO2 heat transfer experimental platform, the effect of mass flow rate in both cold and heat sides, as well as the cross-section aspect ratio of the rectangular straight channel, on the heat transfer performance of PCHE was investigated. The results show that the comprehensive heat transfer performance of the rectangular cross-section is better than that of the semicircular cross-section; increasing the aspect ratio can improve the comprehensive heat transfer performance of PCHE, but the strengthening effect diminishes as the aspect ratio increases. Increasing the mass flow rate on both sides not only enhances the pre-cooler's cooling capacity and heat transfer, but also raises the pressure drop. In addition, an improved heat transfer correlation for rectangular cross-section PCHE was proposed, considering the effects of cross-sectional aspect ratio and pseudo-critical temperature is proposed in the range of Re from 3169 to 48 474 and Pr from 0.98 to 12.5, the fitted results better predict the local Nu and f magnitudes and trends in the pre-cooler under different cooling conditions, outperforming the simulated data and Gnielinski and Blasius correlation.</t>
    <phoneticPr fontId="4" type="noConversion"/>
  </si>
  <si>
    <r>
      <rPr>
        <sz val="11"/>
        <color theme="1"/>
        <rFont val="仿宋"/>
        <family val="3"/>
        <charset val="134"/>
      </rPr>
      <t>通道结构对印刷电路板式换热器（</t>
    </r>
    <r>
      <rPr>
        <sz val="11"/>
        <color theme="1"/>
        <rFont val="Times New Roman"/>
        <family val="1"/>
      </rPr>
      <t>PCHE</t>
    </r>
    <r>
      <rPr>
        <sz val="11"/>
        <color theme="1"/>
        <rFont val="仿宋"/>
        <family val="3"/>
        <charset val="134"/>
      </rPr>
      <t>）传热性能有重要影响。本研究通过对具有不同截面长宽比的矩形直通道</t>
    </r>
    <r>
      <rPr>
        <sz val="11"/>
        <color theme="1"/>
        <rFont val="Times New Roman"/>
        <family val="1"/>
      </rPr>
      <t>PCHE</t>
    </r>
    <r>
      <rPr>
        <sz val="11"/>
        <color theme="1"/>
        <rFont val="仿宋"/>
        <family val="3"/>
        <charset val="134"/>
      </rPr>
      <t>进行实验，深入分析了冷、热侧质量流量以及矩形截面长宽比对</t>
    </r>
    <r>
      <rPr>
        <sz val="11"/>
        <color theme="1"/>
        <rFont val="Times New Roman"/>
        <family val="1"/>
      </rPr>
      <t>PCHE</t>
    </r>
    <r>
      <rPr>
        <sz val="11"/>
        <color theme="1"/>
        <rFont val="仿宋"/>
        <family val="3"/>
        <charset val="134"/>
      </rPr>
      <t>传热性能的影响。研究结果表明，相较于半圆形截面，矩形截面的</t>
    </r>
    <r>
      <rPr>
        <sz val="11"/>
        <color theme="1"/>
        <rFont val="Times New Roman"/>
        <family val="1"/>
      </rPr>
      <t>PCHE</t>
    </r>
    <r>
      <rPr>
        <sz val="11"/>
        <color theme="1"/>
        <rFont val="仿宋"/>
        <family val="3"/>
        <charset val="134"/>
      </rPr>
      <t>展现出更优的综合传热性能。进一步增大长宽比有助于提升</t>
    </r>
    <r>
      <rPr>
        <sz val="11"/>
        <color theme="1"/>
        <rFont val="Times New Roman"/>
        <family val="1"/>
      </rPr>
      <t>PCHE</t>
    </r>
    <r>
      <rPr>
        <sz val="11"/>
        <color theme="1"/>
        <rFont val="仿宋"/>
        <family val="3"/>
        <charset val="134"/>
      </rPr>
      <t>的综合传热性能，但这种强化效果会随着长宽比的持续增大而逐渐减弱。同时，增加两侧的质量流率增强了预冷器的冷却能力和传热性能，但也导致了通道内压降的增大。在此实验及数值模拟的基础上，提出了一个针对矩形截面直通道</t>
    </r>
    <r>
      <rPr>
        <sz val="11"/>
        <color theme="1"/>
        <rFont val="Times New Roman"/>
        <family val="1"/>
      </rPr>
      <t>PCHE</t>
    </r>
    <r>
      <rPr>
        <sz val="11"/>
        <color theme="1"/>
        <rFont val="仿宋"/>
        <family val="3"/>
        <charset val="134"/>
      </rPr>
      <t>的改进传热关联式（适用范围：</t>
    </r>
    <r>
      <rPr>
        <sz val="11"/>
        <color theme="1"/>
        <rFont val="Times New Roman"/>
        <family val="1"/>
      </rPr>
      <t>Re: 3169~48474, Pr: 0.98~1.25</t>
    </r>
    <r>
      <rPr>
        <sz val="11"/>
        <color theme="1"/>
        <rFont val="仿宋"/>
        <family val="3"/>
        <charset val="134"/>
      </rPr>
      <t>），该关联式综合考虑了矩形截面长宽比和拟临界温度的影响。拟合结果表明，关联式能够更为准确地预测不同工况下预冷器通道内局部</t>
    </r>
    <r>
      <rPr>
        <sz val="11"/>
        <color theme="1"/>
        <rFont val="Times New Roman"/>
        <family val="1"/>
      </rPr>
      <t>Nu</t>
    </r>
    <r>
      <rPr>
        <sz val="11"/>
        <color theme="1"/>
        <rFont val="仿宋"/>
        <family val="3"/>
        <charset val="134"/>
      </rPr>
      <t>和</t>
    </r>
    <r>
      <rPr>
        <sz val="11"/>
        <color theme="1"/>
        <rFont val="Times New Roman"/>
        <family val="1"/>
      </rPr>
      <t>f</t>
    </r>
    <r>
      <rPr>
        <sz val="11"/>
        <color theme="1"/>
        <rFont val="仿宋"/>
        <family val="3"/>
        <charset val="134"/>
      </rPr>
      <t>的大小和趋势，其预测精度相较于</t>
    </r>
    <r>
      <rPr>
        <sz val="11"/>
        <color theme="1"/>
        <rFont val="Times New Roman"/>
        <family val="1"/>
      </rPr>
      <t>Gnielinski</t>
    </r>
    <r>
      <rPr>
        <sz val="11"/>
        <color theme="1"/>
        <rFont val="仿宋"/>
        <family val="3"/>
        <charset val="134"/>
      </rPr>
      <t>关联式和</t>
    </r>
    <r>
      <rPr>
        <sz val="11"/>
        <color theme="1"/>
        <rFont val="Times New Roman"/>
        <family val="1"/>
      </rPr>
      <t>Blasius</t>
    </r>
    <r>
      <rPr>
        <sz val="11"/>
        <color theme="1"/>
        <rFont val="仿宋"/>
        <family val="3"/>
        <charset val="134"/>
      </rPr>
      <t>关联式有显著提升。</t>
    </r>
    <phoneticPr fontId="3" type="noConversion"/>
  </si>
  <si>
    <r>
      <rPr>
        <sz val="10"/>
        <color theme="1"/>
        <rFont val="仿宋"/>
        <family val="3"/>
        <charset val="134"/>
      </rPr>
      <t>阵列式微通道重力平板热管（</t>
    </r>
    <r>
      <rPr>
        <sz val="10"/>
        <color theme="1"/>
        <rFont val="Times New Roman"/>
        <family val="1"/>
      </rPr>
      <t>AMGPHP</t>
    </r>
    <r>
      <rPr>
        <sz val="10"/>
        <color theme="1"/>
        <rFont val="仿宋"/>
        <family val="3"/>
        <charset val="134"/>
      </rPr>
      <t>）</t>
    </r>
    <r>
      <rPr>
        <sz val="10"/>
        <color theme="1"/>
        <rFont val="Times New Roman"/>
        <family val="1"/>
      </rPr>
      <t>+</t>
    </r>
    <r>
      <rPr>
        <sz val="10"/>
        <color theme="1"/>
        <rFont val="仿宋"/>
        <family val="3"/>
        <charset val="134"/>
      </rPr>
      <t>气液两相流</t>
    </r>
    <phoneticPr fontId="3" type="noConversion"/>
  </si>
  <si>
    <t>Visualisation and Heat Transfer Performance of Mini-Channel Flat Heat Pipe with a Binary Mixture</t>
  </si>
  <si>
    <t>Fan, Gaoting; Tang, Aikun; Cai, Tao; Shan, Chunxian; Pan, Jun; Jin, Yi; Visualisation and Heat Transfer Performance of Mini-Channel Flat Heat Pipe with a Binary Mixture. Journal of Thermal Science, 2024, 33(5): 1712-1725. http://dx.doi.org/10.1007/s11630-024-1931-2</t>
  </si>
  <si>
    <t>10.1007/s11630-024-1931-2</t>
    <phoneticPr fontId="4" type="noConversion"/>
  </si>
  <si>
    <t>JTS-23-0158.R1</t>
    <phoneticPr fontId="4" type="noConversion"/>
  </si>
  <si>
    <t>flat heat pipe; mini-channel; visualisation; two-phase flow; binary mixtures; thermal performance</t>
    <phoneticPr fontId="4" type="noConversion"/>
  </si>
  <si>
    <t>To unravel the intricacies of two-phase gas-liquid flow characteristics and heat transfer behavior, an array mini-channel gravity plate heat pipe (AMGPHP) is proposed in this work, which allows for observing the internal changes in the state of the working fluids. The flow patterns such as pool flow, columnar flow, and slug flow, are experimentally explored and analyzed in detail. It is found that the optimal volume fill ratio is 20% by utilizing start-up time and thermal resistance as performance evaluation metrics. With this fill ratio, a medium optimization strategy by blending ethanol within R141b is proposed and evaluated. In comparison to pure working fluids, the heat transfer performance of AMGFHP in the binary fluid has been significantly augmented due to temperature and concentration shifts resulting from disparate boiling points. Under the 10% volume fraction ethanol blending condition, the equivalent thermal conductivity of the heat pipe is dramatically elevated, with a value of 3110 W/(mdegrees C), along with the reduction of the minimum start-up power to 4 W. In general, applying such a medium to heat pipes has considerable potential in practical applications.</t>
    <phoneticPr fontId="4" type="noConversion"/>
  </si>
  <si>
    <r>
      <rPr>
        <sz val="11"/>
        <color theme="1"/>
        <rFont val="仿宋"/>
        <family val="3"/>
        <charset val="134"/>
      </rPr>
      <t>本文提出了一种可以观察工作流体内部状态变化的阵列式微通道重力平板热管（</t>
    </r>
    <r>
      <rPr>
        <sz val="11"/>
        <color theme="1"/>
        <rFont val="Times New Roman"/>
        <family val="1"/>
      </rPr>
      <t>AMGPHP</t>
    </r>
    <r>
      <rPr>
        <sz val="11"/>
        <color theme="1"/>
        <rFont val="仿宋"/>
        <family val="3"/>
        <charset val="134"/>
      </rPr>
      <t>），实验探索并详细分析了池状流、塞状流和弹状流等模式，深入揭示了其内部的复杂气液两相流特性和传热行为。以启动时间和热阻为性能评估指标，确定了装置的最佳体积充液率应为</t>
    </r>
    <r>
      <rPr>
        <sz val="11"/>
        <color theme="1"/>
        <rFont val="Times New Roman"/>
        <family val="1"/>
      </rPr>
      <t>20%</t>
    </r>
    <r>
      <rPr>
        <sz val="11"/>
        <color theme="1"/>
        <rFont val="仿宋"/>
        <family val="3"/>
        <charset val="134"/>
      </rPr>
      <t>。在此基础上，设计并评估了在</t>
    </r>
    <r>
      <rPr>
        <sz val="11"/>
        <color theme="1"/>
        <rFont val="Times New Roman"/>
        <family val="1"/>
      </rPr>
      <t xml:space="preserve"> R141b </t>
    </r>
    <r>
      <rPr>
        <sz val="11"/>
        <color theme="1"/>
        <rFont val="仿宋"/>
        <family val="3"/>
        <charset val="134"/>
      </rPr>
      <t>中掺混乙醇的介质优化策略。与单一工质相比，由于沸点差异导致的温度和浓度滑移，</t>
    </r>
    <r>
      <rPr>
        <sz val="11"/>
        <color theme="1"/>
        <rFont val="Times New Roman"/>
        <family val="1"/>
      </rPr>
      <t xml:space="preserve">AMGFHP </t>
    </r>
    <r>
      <rPr>
        <sz val="11"/>
        <color theme="1"/>
        <rFont val="仿宋"/>
        <family val="3"/>
        <charset val="134"/>
      </rPr>
      <t>使用二元混合流体时的传热性能将显著提升。在</t>
    </r>
    <r>
      <rPr>
        <sz val="11"/>
        <color theme="1"/>
        <rFont val="Times New Roman"/>
        <family val="1"/>
      </rPr>
      <t xml:space="preserve"> 10%</t>
    </r>
    <r>
      <rPr>
        <sz val="11"/>
        <color theme="1"/>
        <rFont val="仿宋"/>
        <family val="3"/>
        <charset val="134"/>
      </rPr>
      <t>体积</t>
    </r>
    <r>
      <rPr>
        <sz val="11"/>
        <color theme="1"/>
        <rFont val="Times New Roman"/>
        <family val="1"/>
      </rPr>
      <t xml:space="preserve"> </t>
    </r>
    <r>
      <rPr>
        <sz val="11"/>
        <color theme="1"/>
        <rFont val="仿宋"/>
        <family val="3"/>
        <charset val="134"/>
      </rPr>
      <t>的乙醇掺混条件下，该热管的等效热导率可达到</t>
    </r>
    <r>
      <rPr>
        <sz val="11"/>
        <color theme="1"/>
        <rFont val="Times New Roman"/>
        <family val="1"/>
      </rPr>
      <t xml:space="preserve"> 3110 W/(m·</t>
    </r>
    <r>
      <rPr>
        <sz val="11"/>
        <color theme="1"/>
        <rFont val="仿宋"/>
        <family val="3"/>
        <charset val="134"/>
      </rPr>
      <t>℃</t>
    </r>
    <r>
      <rPr>
        <sz val="11"/>
        <color theme="1"/>
        <rFont val="Times New Roman"/>
        <family val="1"/>
      </rPr>
      <t>)</t>
    </r>
    <r>
      <rPr>
        <sz val="11"/>
        <color theme="1"/>
        <rFont val="仿宋"/>
        <family val="3"/>
        <charset val="134"/>
      </rPr>
      <t>，最低启动功率也低至</t>
    </r>
    <r>
      <rPr>
        <sz val="11"/>
        <color theme="1"/>
        <rFont val="Times New Roman"/>
        <family val="1"/>
      </rPr>
      <t xml:space="preserve"> 4 W</t>
    </r>
    <r>
      <rPr>
        <sz val="11"/>
        <color theme="1"/>
        <rFont val="仿宋"/>
        <family val="3"/>
        <charset val="134"/>
      </rPr>
      <t>，体现出其在实际应用中的良好潜质。</t>
    </r>
    <phoneticPr fontId="3" type="noConversion"/>
  </si>
  <si>
    <r>
      <rPr>
        <sz val="10"/>
        <color theme="1"/>
        <rFont val="仿宋"/>
        <family val="3"/>
        <charset val="134"/>
      </rPr>
      <t>传热</t>
    </r>
    <r>
      <rPr>
        <sz val="10"/>
        <color theme="1"/>
        <rFont val="Times New Roman"/>
        <family val="1"/>
      </rPr>
      <t xml:space="preserve"> </t>
    </r>
  </si>
  <si>
    <r>
      <rPr>
        <sz val="10"/>
        <color theme="1"/>
        <rFont val="仿宋"/>
        <family val="3"/>
        <charset val="134"/>
      </rPr>
      <t>碳</t>
    </r>
    <r>
      <rPr>
        <sz val="10"/>
        <color theme="1"/>
        <rFont val="Times New Roman"/>
        <family val="1"/>
      </rPr>
      <t>/</t>
    </r>
    <r>
      <rPr>
        <sz val="10"/>
        <color theme="1"/>
        <rFont val="仿宋"/>
        <family val="3"/>
        <charset val="134"/>
      </rPr>
      <t>碳复合材料结构中的传热</t>
    </r>
    <r>
      <rPr>
        <sz val="10"/>
        <color theme="1"/>
        <rFont val="Times New Roman"/>
        <family val="1"/>
      </rPr>
      <t>+</t>
    </r>
    <r>
      <rPr>
        <sz val="10"/>
        <color theme="1"/>
        <rFont val="仿宋"/>
        <family val="3"/>
        <charset val="134"/>
      </rPr>
      <t>遗传算法与自适应深度学习</t>
    </r>
    <phoneticPr fontId="3" type="noConversion"/>
  </si>
  <si>
    <t>Data-Driven Design for Targeted Regulation of Heat Transfer in Carbon/Carbon Composite Structure</t>
  </si>
  <si>
    <t>Xiao, Heye; Wang, Zelin; Wang, Hui; Ji, Ritian; Data-Driven Design for Targeted Regulation of Heat Transfer in Carbon/Carbon Composite Structure. Journal of Thermal Science, 2024, 33(2): 648-657. http://dx.doi.org/10.1007/s11630-024-1930-3</t>
  </si>
  <si>
    <t>10.1007/s11630-024-1930-3</t>
    <phoneticPr fontId="4" type="noConversion"/>
  </si>
  <si>
    <t>JTS-23-0260.R1</t>
    <phoneticPr fontId="4" type="noConversion"/>
  </si>
  <si>
    <t>targeted regulation of heat transfer; self-adaption deep learning; genetic algorithm; carbon/carbon composite structure</t>
    <phoneticPr fontId="4" type="noConversion"/>
  </si>
  <si>
    <t>Targeted regulation of heat transfer in carbon/carbon composite structure is built for cooling electronic device. A three-dimensional data-driven design model coupling genetic algorithm (GA) with self-adaption deep learning for targeted regulation of heat transfer in built structure is proposed. The self-adaption deep learning model predicts the temperature of built structure closer to optimal value in GA model. The distributions of pore and carbon fiber bundles in built structure are optimized by the proposed model. The surface temperature of electronic device in the optimized structures is 19.1%-27.5% lower than that in the initial configurations when the porosity of built structure varies from 3% to 11%. The surface temperature of electronic device increases with an increase in porosity. The built structure with carbon fiber bundles near the surface of electronic device and pore distribution in the middle of structure has a higher heat dissipation capacity compared with that in the initial configuration. Besides, the computation time of the proposed model is less than one tenth compared with that of the traditional genetic algorithm.</t>
    <phoneticPr fontId="4" type="noConversion"/>
  </si>
  <si>
    <r>
      <rPr>
        <sz val="11"/>
        <color theme="1"/>
        <rFont val="仿宋"/>
        <family val="3"/>
        <charset val="134"/>
      </rPr>
      <t>在电子设备冷却系统中，本工作提出了一种将遗传算法与自适应深度学习相结合的三维数据驱动优化设计模型，实现了碳</t>
    </r>
    <r>
      <rPr>
        <sz val="11"/>
        <color theme="1"/>
        <rFont val="Times New Roman"/>
        <family val="1"/>
      </rPr>
      <t>/</t>
    </r>
    <r>
      <rPr>
        <sz val="11"/>
        <color theme="1"/>
        <rFont val="仿宋"/>
        <family val="3"/>
        <charset val="134"/>
      </rPr>
      <t>碳复合材料结构中的传热定向调控和优化。随优化进行的自适应过程使得深度学习模型对优化前缘结构的温度预测更接近真实值。利用该模型对三维复合结构中孔隙和高导热碳纤维的分布进行了优化，结果表明，当构建结构的孔隙率在</t>
    </r>
    <r>
      <rPr>
        <sz val="11"/>
        <color theme="1"/>
        <rFont val="Times New Roman"/>
        <family val="1"/>
      </rPr>
      <t>3%</t>
    </r>
    <r>
      <rPr>
        <sz val="11"/>
        <color theme="1"/>
        <rFont val="仿宋"/>
        <family val="3"/>
        <charset val="134"/>
      </rPr>
      <t>至</t>
    </r>
    <r>
      <rPr>
        <sz val="11"/>
        <color theme="1"/>
        <rFont val="Times New Roman"/>
        <family val="1"/>
      </rPr>
      <t>11%</t>
    </r>
    <r>
      <rPr>
        <sz val="11"/>
        <color theme="1"/>
        <rFont val="仿宋"/>
        <family val="3"/>
        <charset val="134"/>
      </rPr>
      <t>之间变化时，优化结构中的电子器件表面温度比初始结构低</t>
    </r>
    <r>
      <rPr>
        <sz val="11"/>
        <color theme="1"/>
        <rFont val="Times New Roman"/>
        <family val="1"/>
      </rPr>
      <t>19.1-27.5%</t>
    </r>
    <r>
      <rPr>
        <sz val="11"/>
        <color theme="1"/>
        <rFont val="仿宋"/>
        <family val="3"/>
        <charset val="134"/>
      </rPr>
      <t>。电子器件的表面温度随着孔隙率的增加而增加。高导热碳纤维电子器件表面附近，孔隙分布于结构中间区域将使热疏导复合结构表现出最优散热能力。此外，本优化模型的计算时间缩减为传统遗传算法的十分之一。</t>
    </r>
    <phoneticPr fontId="3" type="noConversion"/>
  </si>
  <si>
    <r>
      <rPr>
        <sz val="11"/>
        <color theme="1"/>
        <rFont val="仿宋"/>
        <family val="3"/>
        <charset val="134"/>
      </rPr>
      <t>传热</t>
    </r>
    <r>
      <rPr>
        <sz val="11"/>
        <color theme="1"/>
        <rFont val="Times New Roman"/>
        <family val="1"/>
      </rPr>
      <t xml:space="preserve"> </t>
    </r>
    <r>
      <rPr>
        <sz val="11"/>
        <color theme="1"/>
        <rFont val="仿宋"/>
        <family val="3"/>
        <charset val="134"/>
      </rPr>
      <t>相变传热</t>
    </r>
    <phoneticPr fontId="3" type="noConversion"/>
  </si>
  <si>
    <r>
      <rPr>
        <sz val="11"/>
        <color theme="1"/>
        <rFont val="仿宋"/>
        <family val="3"/>
        <charset val="134"/>
      </rPr>
      <t>热二极管传热</t>
    </r>
    <r>
      <rPr>
        <sz val="11"/>
        <color theme="1"/>
        <rFont val="Times New Roman"/>
        <family val="1"/>
      </rPr>
      <t>+</t>
    </r>
    <r>
      <rPr>
        <sz val="11"/>
        <color theme="1"/>
        <rFont val="仿宋"/>
        <family val="3"/>
        <charset val="134"/>
      </rPr>
      <t>相变传热</t>
    </r>
    <phoneticPr fontId="3" type="noConversion"/>
  </si>
  <si>
    <t>Effect of the Filling Liquid Ratio on the Thermal Performance of a Novel Thermal Diode with Wick</t>
  </si>
  <si>
    <t>Li, Zhiyong; Ming, Tingzhen; Zhang, Heyu; Zhao, Sitong; Wang, Qinggang; Cai, Cunjin; Yin, Kui; Fang, Yueping; Wu, Yongjia; Effect of the Filling Liquid Ratio on the Thermal Performance of a Novel Thermal Diode with Wick. Journal of Thermal Science, 2024, 33(2): 396-407. http://dx.doi.org/10.1007/s11630-024-1954-8</t>
  </si>
  <si>
    <t>10.1007/s11630-024-1954-8</t>
    <phoneticPr fontId="4" type="noConversion"/>
  </si>
  <si>
    <t>JTS-23-0354.R1</t>
    <phoneticPr fontId="4" type="noConversion"/>
  </si>
  <si>
    <t>filling liquid ratio; thermal diode; wick structure; gravity</t>
    <phoneticPr fontId="4" type="noConversion"/>
  </si>
  <si>
    <t>The application of thermal diodes, which allow heat to flow more readily in one direction than the other, is an important way to reduce energy consumption in buildings and enhance the battery heat dissipation of electric vehicles. Depending on various factors including the specific design, materials used, and operating conditions, the convective thermal diode can exhibit the best thermal rectification effect in intended applications compared to the other thermal diodes. In this study, a novel convective thermal diode with a wick was proposed based on the phase change heat transfer mechanism. This design takes advantage of both capillary forces provided by the wick and gravity to achieve enhanced unidirectional heat transfer performance for the designed convective thermal diode. The effect of the filling liquid ratio on the thermal performance of the thermal diode was experimentally investigated, which was in good agreement with the theoretical analysis. The research findings showed that with an optimal liquid filling ratio of 140%, the thermal diode with a wick can achieve a better thermal rectification ratio when subjected to a lower heating power, and the maximum thermal rectification ratio of 21.76 was experimentally achieved when the heating power of the thermal diode was 40 W.</t>
    <phoneticPr fontId="4" type="noConversion"/>
  </si>
  <si>
    <r>
      <rPr>
        <sz val="11"/>
        <color theme="1"/>
        <rFont val="仿宋"/>
        <family val="3"/>
        <charset val="134"/>
      </rPr>
      <t>热二极管作为一种可以降低建筑物能耗和提高电动汽车电池散热的重要传热元件，其优点在于可以使热量单向流动。相较于其他类型的热二极管，在设计、材料和工作条件等各种因素的影响下，对流式热二极管在预期应用中能表现出最佳的热整流效果。本研究基于相变传热机制，提出了一种新型带有毛细芯的对流式热二极管。这种设计巧妙的利用了毛细芯提供的毛细力和重力，提高了所设计的对流式热二极管的单向传热性能。通过实验研究了充液比对热二极管传热性能的影响，实验结果与理论分析结果吻合良好。研究结果表明，当充液比为</t>
    </r>
    <r>
      <rPr>
        <sz val="11"/>
        <color theme="1"/>
        <rFont val="Times New Roman"/>
        <family val="1"/>
      </rPr>
      <t>140%</t>
    </r>
    <r>
      <rPr>
        <sz val="11"/>
        <color theme="1"/>
        <rFont val="仿宋"/>
        <family val="3"/>
        <charset val="134"/>
      </rPr>
      <t>时，带有毛细芯的热二极管在较低的加热功率下有较大的热整流比，并且当热二极管的加热功率为</t>
    </r>
    <r>
      <rPr>
        <sz val="11"/>
        <color theme="1"/>
        <rFont val="Times New Roman"/>
        <family val="1"/>
      </rPr>
      <t>40W</t>
    </r>
    <r>
      <rPr>
        <sz val="11"/>
        <color theme="1"/>
        <rFont val="仿宋"/>
        <family val="3"/>
        <charset val="134"/>
      </rPr>
      <t>时，热二极管的最大热整流比为</t>
    </r>
    <r>
      <rPr>
        <sz val="11"/>
        <color theme="1"/>
        <rFont val="Times New Roman"/>
        <family val="1"/>
      </rPr>
      <t xml:space="preserve"> 21.76</t>
    </r>
    <r>
      <rPr>
        <sz val="11"/>
        <color theme="1"/>
        <rFont val="仿宋"/>
        <family val="3"/>
        <charset val="134"/>
      </rPr>
      <t>。</t>
    </r>
    <phoneticPr fontId="3" type="noConversion"/>
  </si>
  <si>
    <r>
      <rPr>
        <sz val="11"/>
        <color theme="1"/>
        <rFont val="仿宋"/>
        <family val="3"/>
        <charset val="134"/>
      </rPr>
      <t>传热</t>
    </r>
    <r>
      <rPr>
        <sz val="11"/>
        <color theme="1"/>
        <rFont val="Times New Roman"/>
        <family val="1"/>
      </rPr>
      <t xml:space="preserve"> </t>
    </r>
    <r>
      <rPr>
        <sz val="11"/>
        <color theme="1"/>
        <rFont val="仿宋"/>
        <family val="3"/>
        <charset val="134"/>
      </rPr>
      <t>综述</t>
    </r>
  </si>
  <si>
    <r>
      <rPr>
        <sz val="11"/>
        <color theme="1"/>
        <rFont val="仿宋"/>
        <family val="3"/>
        <charset val="134"/>
      </rPr>
      <t>高温热管传热性能</t>
    </r>
  </si>
  <si>
    <t>A Comprehensive Review of Thermal Performance Improvement of High-Temperature Heat Pipes</t>
  </si>
  <si>
    <t>Chen, Qihan; Zhou, Jingzhi; Zhou, Guohui; Cheng, Keyong; Huai, Xiulan; Wei, Gaosheng; A Comprehensive Review of Thermal Performance Improvement of High-Temperature Heat Pipes. Journal of Thermal Science, 2024, 33(2): 625-647. http://dx.doi.org/10.1007/s11630-024-1890-7</t>
  </si>
  <si>
    <t>10.1007/s11630-024-1890-7</t>
    <phoneticPr fontId="4" type="noConversion"/>
  </si>
  <si>
    <t>JTS-22-0419.R1</t>
    <phoneticPr fontId="4" type="noConversion"/>
  </si>
  <si>
    <t>high-temperature heat pipe; review; alkali metal heat pipe; thermal performance</t>
    <phoneticPr fontId="4" type="noConversion"/>
  </si>
  <si>
    <t>Energy efficiency issues are being focused on the growing concern of global warming and environmental pollution. The high-temperature heat pipe (HTHP) is an effective and environmental-friendly heat transfer device employed in many industries, including solar power generation, high-temperature flue gas waste heat recovery, industrial furnaces, nuclear industries, and aviation. As a critical factor in HTHPs, thermal performance is mainly introduced in the entire paper. To date, most reviews have been published concerning one or several application scenarios. However, to the best of authors' knowledge, it is hard to find a review discussing how to improve the thermal performance of HTHPs comprehensively. First, the impact on the performance of three main components of HTHPs over the past 30 years is introduced: the working fluid, the HTHP structure, and the wick structure. Herein, it is a considerable review of the optimal operating conditions for each direction, and we expect this paper contribute to improving the thermal performance of HTHPs. Then, current numerical simulations and theoretical research on the heat transfer limit of HTHPs are recommended. The significant hypotheses used in numerical simulations and the present theoretical studies are compiled here. Finally, some potential future directions and tentative suggestions for HTHP research are put forward.</t>
    <phoneticPr fontId="4" type="noConversion"/>
  </si>
  <si>
    <r>
      <rPr>
        <sz val="11"/>
        <color theme="1"/>
        <rFont val="仿宋"/>
        <family val="3"/>
        <charset val="134"/>
      </rPr>
      <t>碳排放问题日益引起人们的关注，高温领域的热能传递效率问题成为关注焦点。高温热管</t>
    </r>
    <r>
      <rPr>
        <sz val="11"/>
        <color theme="1"/>
        <rFont val="Times New Roman"/>
        <family val="1"/>
      </rPr>
      <t>(HTHP)</t>
    </r>
    <r>
      <rPr>
        <sz val="11"/>
        <color theme="1"/>
        <rFont val="仿宋"/>
        <family val="3"/>
        <charset val="134"/>
      </rPr>
      <t>是一种工作温度高的高效传热装置，在太阳能热电、高温烟气余热回收、工业炉窑、核工业和航空等领域有广泛应用。本文从影响高温热管传热性能的因素、高温热管的仿真及理论分析，这两方面对近</t>
    </r>
    <r>
      <rPr>
        <sz val="11"/>
        <color theme="1"/>
        <rFont val="Times New Roman"/>
        <family val="1"/>
      </rPr>
      <t>30</t>
    </r>
    <r>
      <rPr>
        <sz val="11"/>
        <color theme="1"/>
        <rFont val="仿宋"/>
        <family val="3"/>
        <charset val="134"/>
      </rPr>
      <t>年的相关文献进行了汇总分析。首先介绍了工质、热管结构和毛细芯结构对其传热性能的影响研究，并对每个方面的较优研究成果进行了一定的介绍；然后回顾了高温热管的数值模拟中所采用过的一些重要假设，对传热极限的一些理论研究结果；最后基于文献分析结果，对高温热管未来的研究方向尝试提出了一些建议。希望本文对高温热管领域从业者有一定的参考意义。</t>
    </r>
    <phoneticPr fontId="3" type="noConversion"/>
  </si>
  <si>
    <r>
      <rPr>
        <sz val="11"/>
        <color theme="1"/>
        <rFont val="仿宋"/>
        <family val="3"/>
        <charset val="134"/>
      </rPr>
      <t>传热</t>
    </r>
    <r>
      <rPr>
        <sz val="11"/>
        <color theme="1"/>
        <rFont val="Times New Roman"/>
        <family val="1"/>
      </rPr>
      <t>-</t>
    </r>
    <r>
      <rPr>
        <sz val="11"/>
        <color theme="1"/>
        <rFont val="仿宋"/>
        <family val="3"/>
        <charset val="134"/>
      </rPr>
      <t>超临界</t>
    </r>
    <r>
      <rPr>
        <sz val="11"/>
        <color theme="1"/>
        <rFont val="Times New Roman"/>
        <family val="1"/>
      </rPr>
      <t>CO2-</t>
    </r>
    <r>
      <rPr>
        <sz val="11"/>
        <color theme="1"/>
        <rFont val="仿宋"/>
        <family val="3"/>
        <charset val="134"/>
      </rPr>
      <t>综述</t>
    </r>
  </si>
  <si>
    <r>
      <rPr>
        <sz val="11"/>
        <color theme="1"/>
        <rFont val="仿宋"/>
        <family val="3"/>
        <charset val="134"/>
      </rPr>
      <t>综述</t>
    </r>
    <r>
      <rPr>
        <sz val="11"/>
        <color theme="1"/>
        <rFont val="Times New Roman"/>
        <family val="1"/>
      </rPr>
      <t>+</t>
    </r>
    <r>
      <rPr>
        <sz val="11"/>
        <color theme="1"/>
        <rFont val="仿宋"/>
        <family val="3"/>
        <charset val="134"/>
      </rPr>
      <t>超临界</t>
    </r>
    <r>
      <rPr>
        <sz val="11"/>
        <color theme="1"/>
        <rFont val="Times New Roman"/>
        <family val="1"/>
      </rPr>
      <t>CO2</t>
    </r>
    <r>
      <rPr>
        <sz val="11"/>
        <color theme="1"/>
        <rFont val="仿宋"/>
        <family val="3"/>
        <charset val="134"/>
      </rPr>
      <t>管内流动传热</t>
    </r>
    <phoneticPr fontId="3" type="noConversion"/>
  </si>
  <si>
    <t>Recent Development of Heat Transfer and Fluid Flow of Supercritical CO2 in Tubes: Mechanisms and Applications</t>
  </si>
  <si>
    <t>Zhang, Xirui; Shao, Qihan; Liu, Jian; Xi, Wenxiong; Liu, Chaoyang; Sunden, Bengt; Recent Development of Heat Transfer and Fluid Flow of Supercritical CO2 in Tubes: Mechanisms and Applications. Journal of Thermal Science, 2024, 33(6): 2274-2298. http://dx.doi.org/10.1007/s11630-024-2039-4</t>
  </si>
  <si>
    <t>10.1007/s11630-024-2039-4</t>
    <phoneticPr fontId="4" type="noConversion"/>
  </si>
  <si>
    <t>JTS-23-0538.R1</t>
    <phoneticPr fontId="4" type="noConversion"/>
  </si>
  <si>
    <t>supercritical CO2; flow behavior; heat transfer; practical applications; developments and challenges</t>
    <phoneticPr fontId="4" type="noConversion"/>
  </si>
  <si>
    <t>With the advantages of low cost, excellent ability of heat and mass transfer and easy accessibility to the supercritical point, supercritical CO2 has been applied in many engineering devices recently. Because of the sharply-varying thermophysical properties near the supercritical point, heat transfer and flow behavior of supercritical CO2 in tubes become complex and have received a lot of research attention. The main purpose of this paper is to summarize the findings of the published works related to flow phenomena and heat transfer characteristics of supercritical CO2. Firstly, influence parameters related to boundary conditions of supercritical CO2 flowing in a smooth tube are introduced. Secondly, commonly-used turbulence and mathematic models dealing with internal flows of supercritical CO2 are summarized. Then, research works on geometric effects of design parameters, shapes and configurations are introduced. The practical applications of supercritical CO(2 )in recent years are presented. Finally, developments and future challenges of supercritical CO(2 )in tubes are analyzed and summarized. This paper provides basic knowledge of heat transfer and fluid flow mechanisms and related practical applications of supercritical CO(2 )in tubes.</t>
    <phoneticPr fontId="4" type="noConversion"/>
  </si>
  <si>
    <r>
      <rPr>
        <sz val="11"/>
        <color theme="1"/>
        <rFont val="仿宋"/>
        <family val="3"/>
        <charset val="134"/>
      </rPr>
      <t>由于成本低、传热传质能力强及容易达到超临界点的优势，超临界二氧化碳近年来在许多工程设备中得到了应用。由于超临界</t>
    </r>
    <r>
      <rPr>
        <sz val="11"/>
        <color theme="1"/>
        <rFont val="Times New Roman"/>
        <family val="1"/>
      </rPr>
      <t>CO2</t>
    </r>
    <r>
      <rPr>
        <sz val="11"/>
        <color theme="1"/>
        <rFont val="仿宋"/>
        <family val="3"/>
        <charset val="134"/>
      </rPr>
      <t>在临界点附近热物理性质的急剧变化，使得超临界</t>
    </r>
    <r>
      <rPr>
        <sz val="11"/>
        <color theme="1"/>
        <rFont val="Times New Roman"/>
        <family val="1"/>
      </rPr>
      <t>CO2</t>
    </r>
    <r>
      <rPr>
        <sz val="11"/>
        <color theme="1"/>
        <rFont val="仿宋"/>
        <family val="3"/>
        <charset val="134"/>
      </rPr>
      <t>在管内的传热和流动行为变得复杂，受到了人们的广泛关注。本文的主要目的是对已发表的关于超临界</t>
    </r>
    <r>
      <rPr>
        <sz val="11"/>
        <color theme="1"/>
        <rFont val="Times New Roman"/>
        <family val="1"/>
      </rPr>
      <t>CO2</t>
    </r>
    <r>
      <rPr>
        <sz val="11"/>
        <color theme="1"/>
        <rFont val="仿宋"/>
        <family val="3"/>
        <charset val="134"/>
      </rPr>
      <t>管内流动传热特性的研究成果进行总结。首先介绍了影响超临界</t>
    </r>
    <r>
      <rPr>
        <sz val="11"/>
        <color theme="1"/>
        <rFont val="Times New Roman"/>
        <family val="1"/>
      </rPr>
      <t>CO2</t>
    </r>
    <r>
      <rPr>
        <sz val="11"/>
        <color theme="1"/>
        <rFont val="仿宋"/>
        <family val="3"/>
        <charset val="134"/>
      </rPr>
      <t>在光滑管内流动的边界条件相关参数。其次，总结了常用的处理超临界</t>
    </r>
    <r>
      <rPr>
        <sz val="11"/>
        <color theme="1"/>
        <rFont val="Times New Roman"/>
        <family val="1"/>
      </rPr>
      <t>CO2</t>
    </r>
    <r>
      <rPr>
        <sz val="11"/>
        <color theme="1"/>
        <rFont val="仿宋"/>
        <family val="3"/>
        <charset val="134"/>
      </rPr>
      <t>内部流动的湍流和数学模型。然后介绍了有关设计参数、形状和构型产生的几何效应的研究工作，并介绍了近年来超临界</t>
    </r>
    <r>
      <rPr>
        <sz val="11"/>
        <color theme="1"/>
        <rFont val="Times New Roman"/>
        <family val="1"/>
      </rPr>
      <t>CO2</t>
    </r>
    <r>
      <rPr>
        <sz val="11"/>
        <color theme="1"/>
        <rFont val="仿宋"/>
        <family val="3"/>
        <charset val="134"/>
      </rPr>
      <t>的实际应用情况。最后，对管内超临界</t>
    </r>
    <r>
      <rPr>
        <sz val="11"/>
        <color theme="1"/>
        <rFont val="Times New Roman"/>
        <family val="1"/>
      </rPr>
      <t>CO2</t>
    </r>
    <r>
      <rPr>
        <sz val="11"/>
        <color theme="1"/>
        <rFont val="仿宋"/>
        <family val="3"/>
        <charset val="134"/>
      </rPr>
      <t>的发展现状和未来面临的挑战进行了分析和总结。</t>
    </r>
    <phoneticPr fontId="3" type="noConversion"/>
  </si>
  <si>
    <r>
      <rPr>
        <sz val="11"/>
        <color theme="1"/>
        <rFont val="仿宋"/>
        <family val="3"/>
        <charset val="134"/>
      </rPr>
      <t>传热传质</t>
    </r>
  </si>
  <si>
    <r>
      <rPr>
        <sz val="11"/>
        <color theme="1"/>
        <rFont val="仿宋"/>
        <family val="3"/>
        <charset val="134"/>
      </rPr>
      <t>管壳式熔盐电加热器的流动和换热特性</t>
    </r>
  </si>
  <si>
    <t>Numerical Study of Flow and Heat Transfer Characteristics of Shell-and-Tube Molten Salt Electric Heater with Circularly Perforated Baffles</t>
  </si>
  <si>
    <t>Lin, Yongjie; Zhang, Cancan; Wu, Yuting; Zhang, Yi; Lu, Yuanwei; Numerical Study of Flow and Heat Transfer Characteristics of Shell-and-Tube Molten Salt Electric Heater with Circularly Perforated Baffles. Journal of Thermal Science, 2025, 34(1): 24-33. http://dx.doi.org/10.1007/s11630-024-2087-9</t>
  </si>
  <si>
    <t>10.1007/s11630-024-2087-9</t>
    <phoneticPr fontId="4" type="noConversion"/>
  </si>
  <si>
    <t>JTS-24-0349.R1</t>
  </si>
  <si>
    <t>molten salt; electric heater; perforated baffles; heat transfer</t>
  </si>
  <si>
    <t>Numerical simulations of the flow and heat transfer characteristics of four shell-and-tube molten salt electric heaters with different perforation rates was conducted. Shell-and-tube electric heaters have the same geometry and tube arrangement, and all of them use single segmental baffles, but there exist four different baffle openings (phi), i.e., 0%, 2.52%, 4.06%, and 6.31%. The results indicated that the reasonable baffle opening could significantly reduce the shell-side pressure drop, effectively decreasing the shell-side flow dead zone area. They can eliminate the local high-temperature phenomenon on the surface of electric heating tubes, but the heat transfer coefficient is slightly decreased. All perforated schemes significantly reduce shell-side pressure drop compared to the baseline solution without open holes. In particular, the phi=6.31% scheme exhibits the optimal performance among all the schemes, with a maximum reduction of up to 50.50% in shell-side pressure drop relative to the unopened holes scheme. The heat transfer coefficient is the highest for phi=0%, exhibiting a range of 5.26% to 5.73%, 5.14% to 5.99%, and 7.31% to 8.54% higher than phi=2.52%, 4.06%, and 6.31%, respectively, within the calculated range. The composite index h/(Delta p)1/3 was higher for all open-hole solutions than that for the unopened-hole solution. The best overall performance was for phi=6.31%, which improved the composite index by 15.29% to 17.18% over the unopened-hole solution.</t>
  </si>
  <si>
    <r>
      <rPr>
        <sz val="11"/>
        <color theme="1"/>
        <rFont val="仿宋"/>
        <family val="3"/>
        <charset val="134"/>
      </rPr>
      <t>对四种不同开孔率的管壳式熔盐电加热器的流动和换热特性进行了数值模拟。管壳式电加热器具有相同的几何结构和布管方式，且均采用单弓形折流板，但存在四种不同的折流板开孔率</t>
    </r>
    <r>
      <rPr>
        <sz val="11"/>
        <color theme="1"/>
        <rFont val="Times New Roman"/>
        <family val="1"/>
      </rPr>
      <t>(φ)</t>
    </r>
    <r>
      <rPr>
        <sz val="11"/>
        <color theme="1"/>
        <rFont val="仿宋"/>
        <family val="3"/>
        <charset val="134"/>
      </rPr>
      <t>，即</t>
    </r>
    <r>
      <rPr>
        <sz val="11"/>
        <color theme="1"/>
        <rFont val="Times New Roman"/>
        <family val="1"/>
      </rPr>
      <t>0%</t>
    </r>
    <r>
      <rPr>
        <sz val="11"/>
        <color theme="1"/>
        <rFont val="仿宋"/>
        <family val="3"/>
        <charset val="134"/>
      </rPr>
      <t>、</t>
    </r>
    <r>
      <rPr>
        <sz val="11"/>
        <color theme="1"/>
        <rFont val="Times New Roman"/>
        <family val="1"/>
      </rPr>
      <t>2.52%</t>
    </r>
    <r>
      <rPr>
        <sz val="11"/>
        <color theme="1"/>
        <rFont val="仿宋"/>
        <family val="3"/>
        <charset val="134"/>
      </rPr>
      <t>、</t>
    </r>
    <r>
      <rPr>
        <sz val="11"/>
        <color theme="1"/>
        <rFont val="Times New Roman"/>
        <family val="1"/>
      </rPr>
      <t>4.06%</t>
    </r>
    <r>
      <rPr>
        <sz val="11"/>
        <color theme="1"/>
        <rFont val="仿宋"/>
        <family val="3"/>
        <charset val="134"/>
      </rPr>
      <t>、</t>
    </r>
    <r>
      <rPr>
        <sz val="11"/>
        <color theme="1"/>
        <rFont val="Times New Roman"/>
        <family val="1"/>
      </rPr>
      <t>6.31%</t>
    </r>
    <r>
      <rPr>
        <sz val="11"/>
        <color theme="1"/>
        <rFont val="仿宋"/>
        <family val="3"/>
        <charset val="134"/>
      </rPr>
      <t>。结果表明，在折流板上合理开孔可以显著降低壳程流动压力损失，有效降低壳侧流动死区面积，并且能够明显消除电加热管表面存在的局部高温现象，但是换热系数略有下降。所有开孔方案与未开孔的基准方案相比，壳侧压降均有明显降低。特别是</t>
    </r>
    <r>
      <rPr>
        <sz val="11"/>
        <color theme="1"/>
        <rFont val="Times New Roman"/>
        <family val="1"/>
      </rPr>
      <t>φ=6.31%</t>
    </r>
    <r>
      <rPr>
        <sz val="11"/>
        <color theme="1"/>
        <rFont val="仿宋"/>
        <family val="3"/>
        <charset val="134"/>
      </rPr>
      <t>时，在所有方案中表现最佳，其壳侧压降比未开孔方案降低至多</t>
    </r>
    <r>
      <rPr>
        <sz val="11"/>
        <color theme="1"/>
        <rFont val="Times New Roman"/>
        <family val="1"/>
      </rPr>
      <t>50.50%</t>
    </r>
    <r>
      <rPr>
        <sz val="11"/>
        <color theme="1"/>
        <rFont val="仿宋"/>
        <family val="3"/>
        <charset val="134"/>
      </rPr>
      <t>。在计算范围内，</t>
    </r>
    <r>
      <rPr>
        <sz val="11"/>
        <color theme="1"/>
        <rFont val="Times New Roman"/>
        <family val="1"/>
      </rPr>
      <t>φ=0%</t>
    </r>
    <r>
      <rPr>
        <sz val="11"/>
        <color theme="1"/>
        <rFont val="仿宋"/>
        <family val="3"/>
        <charset val="134"/>
      </rPr>
      <t>的对流换热系数最高，分别比</t>
    </r>
    <r>
      <rPr>
        <sz val="11"/>
        <color theme="1"/>
        <rFont val="Times New Roman"/>
        <family val="1"/>
      </rPr>
      <t>φ=2.52%</t>
    </r>
    <r>
      <rPr>
        <sz val="11"/>
        <color theme="1"/>
        <rFont val="仿宋"/>
        <family val="3"/>
        <charset val="134"/>
      </rPr>
      <t>，</t>
    </r>
    <r>
      <rPr>
        <sz val="11"/>
        <color theme="1"/>
        <rFont val="Times New Roman"/>
        <family val="1"/>
      </rPr>
      <t>4.06%</t>
    </r>
    <r>
      <rPr>
        <sz val="11"/>
        <color theme="1"/>
        <rFont val="仿宋"/>
        <family val="3"/>
        <charset val="134"/>
      </rPr>
      <t>，</t>
    </r>
    <r>
      <rPr>
        <sz val="11"/>
        <color theme="1"/>
        <rFont val="Times New Roman"/>
        <family val="1"/>
      </rPr>
      <t>6.31%</t>
    </r>
    <r>
      <rPr>
        <sz val="11"/>
        <color theme="1"/>
        <rFont val="仿宋"/>
        <family val="3"/>
        <charset val="134"/>
      </rPr>
      <t>高</t>
    </r>
    <r>
      <rPr>
        <sz val="11"/>
        <color theme="1"/>
        <rFont val="Times New Roman"/>
        <family val="1"/>
      </rPr>
      <t>5.26%~5.73%</t>
    </r>
    <r>
      <rPr>
        <sz val="11"/>
        <color theme="1"/>
        <rFont val="仿宋"/>
        <family val="3"/>
        <charset val="134"/>
      </rPr>
      <t>，</t>
    </r>
    <r>
      <rPr>
        <sz val="11"/>
        <color theme="1"/>
        <rFont val="Times New Roman"/>
        <family val="1"/>
      </rPr>
      <t>5.14%~5.99%</t>
    </r>
    <r>
      <rPr>
        <sz val="11"/>
        <color theme="1"/>
        <rFont val="仿宋"/>
        <family val="3"/>
        <charset val="134"/>
      </rPr>
      <t>，</t>
    </r>
    <r>
      <rPr>
        <sz val="11"/>
        <color theme="1"/>
        <rFont val="Times New Roman"/>
        <family val="1"/>
      </rPr>
      <t>7.31%~8.54%</t>
    </r>
    <r>
      <rPr>
        <sz val="11"/>
        <color theme="1"/>
        <rFont val="仿宋"/>
        <family val="3"/>
        <charset val="134"/>
      </rPr>
      <t>。所有开孔方案的综合指数</t>
    </r>
    <r>
      <rPr>
        <sz val="11"/>
        <color theme="1"/>
        <rFont val="Times New Roman"/>
        <family val="1"/>
      </rPr>
      <t>h/Δp</t>
    </r>
    <r>
      <rPr>
        <vertAlign val="superscript"/>
        <sz val="11"/>
        <color theme="1"/>
        <rFont val="Times New Roman"/>
        <family val="1"/>
      </rPr>
      <t>1/3</t>
    </r>
    <r>
      <rPr>
        <sz val="11"/>
        <color theme="1"/>
        <rFont val="仿宋"/>
        <family val="3"/>
        <charset val="134"/>
      </rPr>
      <t>均比未开孔方案高，其中</t>
    </r>
    <r>
      <rPr>
        <sz val="11"/>
        <color theme="1"/>
        <rFont val="Times New Roman"/>
        <family val="1"/>
      </rPr>
      <t>φ=6.31%</t>
    </r>
    <r>
      <rPr>
        <sz val="11"/>
        <color theme="1"/>
        <rFont val="仿宋"/>
        <family val="3"/>
        <charset val="134"/>
      </rPr>
      <t>的综合性能最好，综合指数比未开孔方案提高了</t>
    </r>
    <r>
      <rPr>
        <sz val="11"/>
        <color theme="1"/>
        <rFont val="Times New Roman"/>
        <family val="1"/>
      </rPr>
      <t>15.29%~17.18%</t>
    </r>
    <r>
      <rPr>
        <sz val="11"/>
        <color theme="1"/>
        <rFont val="仿宋"/>
        <family val="3"/>
        <charset val="134"/>
      </rPr>
      <t>。</t>
    </r>
    <phoneticPr fontId="3" type="noConversion"/>
  </si>
  <si>
    <r>
      <rPr>
        <sz val="11"/>
        <color theme="1"/>
        <rFont val="仿宋"/>
        <family val="3"/>
        <charset val="134"/>
      </rPr>
      <t>传热传质</t>
    </r>
    <phoneticPr fontId="3" type="noConversion"/>
  </si>
  <si>
    <r>
      <rPr>
        <sz val="10"/>
        <color theme="1"/>
        <rFont val="仿宋"/>
        <family val="3"/>
        <charset val="134"/>
      </rPr>
      <t>液体深度除湿（</t>
    </r>
    <r>
      <rPr>
        <sz val="10"/>
        <color theme="1"/>
        <rFont val="Times New Roman"/>
        <family val="1"/>
      </rPr>
      <t>LDDD</t>
    </r>
    <r>
      <rPr>
        <sz val="10"/>
        <color theme="1"/>
        <rFont val="仿宋"/>
        <family val="3"/>
        <charset val="134"/>
      </rPr>
      <t>）</t>
    </r>
    <r>
      <rPr>
        <sz val="10"/>
        <color theme="1"/>
        <rFont val="Times New Roman"/>
        <family val="1"/>
      </rPr>
      <t>+</t>
    </r>
    <r>
      <rPr>
        <sz val="10"/>
        <color theme="1"/>
        <rFont val="仿宋"/>
        <family val="3"/>
        <charset val="134"/>
      </rPr>
      <t>最佳工作流体离子液体（</t>
    </r>
    <r>
      <rPr>
        <sz val="10"/>
        <color theme="1"/>
        <rFont val="Times New Roman"/>
        <family val="1"/>
      </rPr>
      <t>IL</t>
    </r>
    <r>
      <rPr>
        <sz val="10"/>
        <color theme="1"/>
        <rFont val="仿宋"/>
        <family val="3"/>
        <charset val="134"/>
      </rPr>
      <t>）</t>
    </r>
    <phoneticPr fontId="3" type="noConversion"/>
  </si>
  <si>
    <t>A Bubble Column Dehumidifier using Ionic Liquid Desiccant for Low-Humidity Industries: Insights into Transfer Processes Integrating Experiment and CFD Modelling</t>
    <phoneticPr fontId="3" type="noConversion"/>
  </si>
  <si>
    <t>Cao, Bowen; Yin, Yonggao; Saito, Kiyoshi; A Bubble Column Dehumidifier using Ionic Liquid Desiccant for Low-Humidity Industries: Insights into Transfer Processes Integrating Experiment and CFD Modelling. Journal of Thermal Science, 2024, 33(6): 2348-2371. http://dx.doi.org/10.1007/s11630-024-2041-x</t>
  </si>
  <si>
    <t>10.1007/s11630-024-2041-x</t>
    <phoneticPr fontId="4" type="noConversion"/>
  </si>
  <si>
    <t>JTS-24-0221.R2</t>
    <phoneticPr fontId="4" type="noConversion"/>
  </si>
  <si>
    <t>liquid desiccant; ionic liquid; bubble column; deep dehumidification; heat and mass transfer; low-humidity industries</t>
    <phoneticPr fontId="4" type="noConversion"/>
  </si>
  <si>
    <t>Liquid desiccant deep dehumidification (LDDD) is an excellent energy-saving technology for low-humidity industries. Ionic liquids (ILs) are favored as optimal working fluids for LDDD, owing to their low vapor pressure, non-crystallization, and non-corrosion. The combined application of IL desiccant with the bubble column has been proven to effectively improve deep dehumidification. The present work focuses specifically on the insights into air-liquid transfer processes in bubble column dehumidifier using ionic liquid desiccant. The effect of operating parameters on volumetric transfer coefficient is examined based on the experimental platform. Meanwhile, the bubble swarms meso-scale flow structure is predicted using computational fluid dynamics coupled with a population balance model (CFD-PBM). Besides, the structure-activity relationship between meso-scale flow structure and transfer performance is investigated. The results indicated a notable phenomenon of bubble aggregation/breakage in the moist air-IL desiccant bubbly deep dehumidification (MA-ILD BDD) system, with a specific interfacial area is basically less than 40 m-1. Meanwhile, a decrease in solution temperature, correlated with a significant increase in viscosity, leads to larger turbulent eddies and a slower breakage rate. Notably, a high transfer potential difference enhances heat and mass transfer coefficients at lower solution temperatures, with the mass transfer coefficient at 4 degrees C being approximately three times that at 10 degrees C. As the superficial velocity changes, the specific interfacial area and heat and mass transfer coefficients have a positive synergistic effect on volumetric transfer coefficient. However, this synergistic effect is reversed with variations in solution temperature. This study aims to clarify the air-liquid transfer mechanism in bubble column dehumidifier using IL desiccant.</t>
    <phoneticPr fontId="4" type="noConversion"/>
  </si>
  <si>
    <r>
      <rPr>
        <sz val="11"/>
        <color theme="1"/>
        <rFont val="仿宋"/>
        <family val="3"/>
        <charset val="134"/>
      </rPr>
      <t>液体深度除湿（</t>
    </r>
    <r>
      <rPr>
        <sz val="11"/>
        <color theme="1"/>
        <rFont val="Times New Roman"/>
        <family val="1"/>
      </rPr>
      <t>LDDD</t>
    </r>
    <r>
      <rPr>
        <sz val="11"/>
        <color theme="1"/>
        <rFont val="仿宋"/>
        <family val="3"/>
        <charset val="134"/>
      </rPr>
      <t>）是一种适用于低湿行业的节能技术。离子液体（</t>
    </r>
    <r>
      <rPr>
        <sz val="11"/>
        <color theme="1"/>
        <rFont val="Times New Roman"/>
        <family val="1"/>
      </rPr>
      <t>IL</t>
    </r>
    <r>
      <rPr>
        <sz val="11"/>
        <color theme="1"/>
        <rFont val="仿宋"/>
        <family val="3"/>
        <charset val="134"/>
      </rPr>
      <t>）因其低蒸气压、非结晶性和非腐蚀性被视为</t>
    </r>
    <r>
      <rPr>
        <sz val="11"/>
        <color theme="1"/>
        <rFont val="Times New Roman"/>
        <family val="1"/>
      </rPr>
      <t>LDDD</t>
    </r>
    <r>
      <rPr>
        <sz val="11"/>
        <color theme="1"/>
        <rFont val="仿宋"/>
        <family val="3"/>
        <charset val="134"/>
      </rPr>
      <t>的最佳工作流体。</t>
    </r>
    <r>
      <rPr>
        <sz val="11"/>
        <color theme="1"/>
        <rFont val="Times New Roman"/>
        <family val="1"/>
      </rPr>
      <t>IL</t>
    </r>
    <r>
      <rPr>
        <sz val="11"/>
        <color theme="1"/>
        <rFont val="仿宋"/>
        <family val="3"/>
        <charset val="134"/>
      </rPr>
      <t>干燥剂与鼓泡塔的联合应用已被证明能有效改善深度除湿性能。本工作首先基于实验平台研究了操作参数对体积传递系数的影响。接着，利用计算流体力学</t>
    </r>
    <r>
      <rPr>
        <sz val="11"/>
        <color theme="1"/>
        <rFont val="Times New Roman"/>
        <family val="1"/>
      </rPr>
      <t>-</t>
    </r>
    <r>
      <rPr>
        <sz val="11"/>
        <color theme="1"/>
        <rFont val="仿宋"/>
        <family val="3"/>
        <charset val="134"/>
      </rPr>
      <t>种群平衡模型（</t>
    </r>
    <r>
      <rPr>
        <sz val="11"/>
        <color theme="1"/>
        <rFont val="Times New Roman"/>
        <family val="1"/>
      </rPr>
      <t>CFD-PBM</t>
    </r>
    <r>
      <rPr>
        <sz val="11"/>
        <color theme="1"/>
        <rFont val="仿宋"/>
        <family val="3"/>
        <charset val="134"/>
      </rPr>
      <t>）预测了气泡群介尺度流动结构。此外，还研究了介尺度流动结构与传递性能之间的构效关系。结果表明，在湿空气</t>
    </r>
    <r>
      <rPr>
        <sz val="11"/>
        <color theme="1"/>
        <rFont val="Times New Roman"/>
        <family val="1"/>
      </rPr>
      <t>-IL</t>
    </r>
    <r>
      <rPr>
        <sz val="11"/>
        <color theme="1"/>
        <rFont val="仿宋"/>
        <family val="3"/>
        <charset val="134"/>
      </rPr>
      <t>干燥剂鼓泡式深度除湿系统中，气泡聚集</t>
    </r>
    <r>
      <rPr>
        <sz val="11"/>
        <color theme="1"/>
        <rFont val="Times New Roman"/>
        <family val="1"/>
      </rPr>
      <t>/</t>
    </r>
    <r>
      <rPr>
        <sz val="11"/>
        <color theme="1"/>
        <rFont val="仿宋"/>
        <family val="3"/>
        <charset val="134"/>
      </rPr>
      <t>破碎现象显著，比界面面积基本小于</t>
    </r>
    <r>
      <rPr>
        <sz val="11"/>
        <color theme="1"/>
        <rFont val="Times New Roman"/>
        <family val="1"/>
      </rPr>
      <t>40m-1</t>
    </r>
    <r>
      <rPr>
        <sz val="11"/>
        <color theme="1"/>
        <rFont val="仿宋"/>
        <family val="3"/>
        <charset val="134"/>
      </rPr>
      <t>。同时，溶液温度的降低会引起粘度显著增加，导致更大的湍流涡流和更慢的破碎率。值得注意的是，在较低的溶液温度下，高传递势差会提高传热传质系数，溶液温度</t>
    </r>
    <r>
      <rPr>
        <sz val="11"/>
        <color theme="1"/>
        <rFont val="Times New Roman"/>
        <family val="1"/>
      </rPr>
      <t>4</t>
    </r>
    <r>
      <rPr>
        <sz val="11"/>
        <color theme="1"/>
        <rFont val="Batang"/>
        <family val="1"/>
        <charset val="129"/>
      </rPr>
      <t>˚</t>
    </r>
    <r>
      <rPr>
        <sz val="11"/>
        <color theme="1"/>
        <rFont val="Times New Roman"/>
        <family val="1"/>
      </rPr>
      <t>C</t>
    </r>
    <r>
      <rPr>
        <sz val="11"/>
        <color theme="1"/>
        <rFont val="仿宋"/>
        <family val="3"/>
        <charset val="134"/>
      </rPr>
      <t>下的传质系数大约是</t>
    </r>
    <r>
      <rPr>
        <sz val="11"/>
        <color theme="1"/>
        <rFont val="Times New Roman"/>
        <family val="1"/>
      </rPr>
      <t>10</t>
    </r>
    <r>
      <rPr>
        <sz val="11"/>
        <color theme="1"/>
        <rFont val="Batang"/>
        <family val="1"/>
        <charset val="129"/>
      </rPr>
      <t>˚</t>
    </r>
    <r>
      <rPr>
        <sz val="11"/>
        <color theme="1"/>
        <rFont val="Times New Roman"/>
        <family val="1"/>
      </rPr>
      <t>C</t>
    </r>
    <r>
      <rPr>
        <sz val="11"/>
        <color theme="1"/>
        <rFont val="仿宋"/>
        <family val="3"/>
        <charset val="134"/>
      </rPr>
      <t>时的三倍。随着表观速度的变化，比界面面积和传热传质系数对体积传递系数具有积极协同作用。然而，这种协同效应随着溶液温度的变化而逆转。本研究旨在阐明使用</t>
    </r>
    <r>
      <rPr>
        <sz val="11"/>
        <color theme="1"/>
        <rFont val="Times New Roman"/>
        <family val="1"/>
      </rPr>
      <t>IL</t>
    </r>
    <r>
      <rPr>
        <sz val="11"/>
        <color theme="1"/>
        <rFont val="仿宋"/>
        <family val="3"/>
        <charset val="134"/>
      </rPr>
      <t>干燥剂的鼓泡塔除湿器中气</t>
    </r>
    <r>
      <rPr>
        <sz val="11"/>
        <color theme="1"/>
        <rFont val="Times New Roman"/>
        <family val="1"/>
      </rPr>
      <t>-</t>
    </r>
    <r>
      <rPr>
        <sz val="11"/>
        <color theme="1"/>
        <rFont val="仿宋"/>
        <family val="3"/>
        <charset val="134"/>
      </rPr>
      <t>液传递机理。</t>
    </r>
    <phoneticPr fontId="3" type="noConversion"/>
  </si>
  <si>
    <r>
      <rPr>
        <sz val="10"/>
        <color theme="1"/>
        <rFont val="仿宋"/>
        <family val="3"/>
        <charset val="134"/>
      </rPr>
      <t>传热</t>
    </r>
    <r>
      <rPr>
        <sz val="10"/>
        <color theme="1"/>
        <rFont val="Times New Roman"/>
        <family val="1"/>
      </rPr>
      <t>-</t>
    </r>
    <r>
      <rPr>
        <sz val="10"/>
        <color theme="1"/>
        <rFont val="仿宋"/>
        <family val="3"/>
        <charset val="134"/>
      </rPr>
      <t>地热</t>
    </r>
    <phoneticPr fontId="3" type="noConversion"/>
  </si>
  <si>
    <r>
      <rPr>
        <sz val="10"/>
        <color theme="1"/>
        <rFont val="仿宋"/>
        <family val="3"/>
        <charset val="134"/>
      </rPr>
      <t>增强地热系统技术</t>
    </r>
    <r>
      <rPr>
        <sz val="10"/>
        <color theme="1"/>
        <rFont val="Times New Roman"/>
        <family val="1"/>
      </rPr>
      <t>+</t>
    </r>
    <r>
      <rPr>
        <sz val="10"/>
        <color theme="1"/>
        <rFont val="仿宋"/>
        <family val="3"/>
        <charset val="134"/>
      </rPr>
      <t>干热岩储层裂缝中水流动</t>
    </r>
    <phoneticPr fontId="3" type="noConversion"/>
  </si>
  <si>
    <t>Investigations of Water Flow Behaviors Induced by Local Temperature Variations through a Single Rough Fracture for the Enhanced Geothermal Systems</t>
  </si>
  <si>
    <t>Li, Jiawei; Ye, Lin; Investigations of Water Flow Behaviors Induced by Local Temperature Variations through a Single Rough Fracture for the Enhanced Geothermal Systems. Journal of Thermal Science, 2024, 33(3): 1055-1064. http://dx.doi.org/10.1007/s11630-024-1945-9</t>
  </si>
  <si>
    <t>10.1007/s11630-024-1945-9</t>
    <phoneticPr fontId="4" type="noConversion"/>
  </si>
  <si>
    <t>JTS-23-0295.R1</t>
    <phoneticPr fontId="4" type="noConversion"/>
  </si>
  <si>
    <t>single rough fracture; tortuosity; frictional resistance; enhanced geothermal system</t>
    <phoneticPr fontId="4" type="noConversion"/>
  </si>
  <si>
    <t>In recent years, Enhanced Geothermal System (EGS) technologies have been applied to the geothermal resources production in the Hot Dry Rock (HDR). The core of EGS technologies is to adopt hydraulic fracturing in the reservoir to create a connected network of discrete fractures with the consideration of water as a working fluid for hydraulic fracturing and heat production. This paper investigates the characteristics of water flow behaviors through a single rough fracture under different temperature and pressure conditions. A single fracture model with rough fracture surfaces is constructed and then characterized, and influences of the anisotropic factor on the average tortuosity and frictional resistance coefficient of water flow through a single fracture with rough surfaces have been compared and analyzed. With consideration of other impacting factors (temperature, pressure, fracture roughness), the impact of mass flow rate has also been presented. Numerical simulation results present that changes of average tortuosity for water flow through a single rough facture are mainly affected by temperature. It can be observed that higher temperature leads to larger average tortuosity but the frictional resistance coefficient shows an opposite trend. As for pressure conditions, it is found that effects of pressure on average tortuosity and frictional resistance coefficient is very small, which can be neglected under high pressure conditions. Furthermore, the average tortuosity shows a progressively linear relationship with the mass flow rate. On the contrary, the frictional resistance coefficient has a negative relationship with the mass flow rate. It is revealed that when the mass flow rate reaches a critical point, the influences of temperature on the frictional resistance coefficient will be negligible. Comparisons of single rough fractures with different anisotropic factors show that values of average tortuosity and frictional resistance coefficient have positive relationships with the increase of anisotropic factors.</t>
    <phoneticPr fontId="4" type="noConversion"/>
  </si>
  <si>
    <r>
      <rPr>
        <sz val="11"/>
        <color theme="1"/>
        <rFont val="仿宋"/>
        <family val="3"/>
        <charset val="134"/>
      </rPr>
      <t>近年来，增强地热系统技术被应用于干热岩地热资源的开采过程中。增强型地热系统技术通过水力压裂在干热岩储层中生成连通的离散裂缝网络并水作为工作流体进行取热。本文研究在不同温度和压力条件下水在干热岩储层粗糙裂缝中流动传热特性。本研究基于分形维数表征构建单一粗糙裂缝模型，并比较分析了各向异性因子对水通过单一粗糙裂缝的平均迂曲度和摩擦阻力系数的影响规律。数值模拟结果发现水在粗糙裂缝中的平均迂曲度主要受到温度的影响，温度越高，平均迂曲度越大。摩擦阻力系数随着温度升高而减小。此外，还揭示了在储层高压条件下压力变化对水在粗糙裂缝中的平均迂曲度和摩擦阻力系数的影响可以忽略。本研究发现质量流量达到某一临界值时，温度对摩擦阻力系数的影响会大幅度减小。通过对比具有不同各向异性因子的粗糙裂缝模型，平均迂曲度和摩擦阻力系数的值与各向异性因子均呈正相关关系。</t>
    </r>
    <phoneticPr fontId="3" type="noConversion"/>
  </si>
  <si>
    <r>
      <rPr>
        <sz val="11"/>
        <color theme="1"/>
        <rFont val="仿宋"/>
        <family val="3"/>
        <charset val="134"/>
      </rPr>
      <t>传热</t>
    </r>
    <r>
      <rPr>
        <sz val="11"/>
        <color theme="1"/>
        <rFont val="Times New Roman"/>
        <family val="1"/>
      </rPr>
      <t>-</t>
    </r>
    <r>
      <rPr>
        <sz val="11"/>
        <color theme="1"/>
        <rFont val="仿宋"/>
        <family val="3"/>
        <charset val="134"/>
      </rPr>
      <t>电池热管理</t>
    </r>
  </si>
  <si>
    <r>
      <rPr>
        <sz val="11"/>
        <color theme="1"/>
        <rFont val="仿宋"/>
        <family val="3"/>
        <charset val="134"/>
      </rPr>
      <t>反向传播神经网络（</t>
    </r>
    <r>
      <rPr>
        <sz val="11"/>
        <color theme="1"/>
        <rFont val="Times New Roman"/>
        <family val="1"/>
      </rPr>
      <t>BPNN</t>
    </r>
    <r>
      <rPr>
        <sz val="11"/>
        <color theme="1"/>
        <rFont val="仿宋"/>
        <family val="3"/>
        <charset val="134"/>
      </rPr>
      <t>）</t>
    </r>
    <r>
      <rPr>
        <sz val="11"/>
        <color theme="1"/>
        <rFont val="Times New Roman"/>
        <family val="1"/>
      </rPr>
      <t>+</t>
    </r>
    <r>
      <rPr>
        <sz val="11"/>
        <color theme="1"/>
        <rFont val="仿宋"/>
        <family val="3"/>
        <charset val="134"/>
      </rPr>
      <t>纯电动汽车（</t>
    </r>
    <r>
      <rPr>
        <sz val="11"/>
        <color theme="1"/>
        <rFont val="Times New Roman"/>
        <family val="1"/>
      </rPr>
      <t>BEV</t>
    </r>
    <r>
      <rPr>
        <sz val="11"/>
        <color theme="1"/>
        <rFont val="仿宋"/>
        <family val="3"/>
        <charset val="134"/>
      </rPr>
      <t>）空调系统（</t>
    </r>
    <r>
      <rPr>
        <sz val="11"/>
        <color theme="1"/>
        <rFont val="Times New Roman"/>
        <family val="1"/>
      </rPr>
      <t>ACS</t>
    </r>
    <r>
      <rPr>
        <sz val="11"/>
        <color theme="1"/>
        <rFont val="仿宋"/>
        <family val="3"/>
        <charset val="134"/>
      </rPr>
      <t>）和电池热管理系统（</t>
    </r>
    <r>
      <rPr>
        <sz val="11"/>
        <color theme="1"/>
        <rFont val="Times New Roman"/>
        <family val="1"/>
      </rPr>
      <t>BTMS</t>
    </r>
    <r>
      <rPr>
        <sz val="11"/>
        <color theme="1"/>
        <rFont val="仿宋"/>
        <family val="3"/>
        <charset val="134"/>
      </rPr>
      <t>）耦合系统的压缩机速度控制</t>
    </r>
    <phoneticPr fontId="3" type="noConversion"/>
  </si>
  <si>
    <t>Performance Study of the MPC based on BPNN Prediction Model in Thermal Management System of Battery Electric Vehicles</t>
  </si>
  <si>
    <t>He, Lian'ge; Jing, Haodong; Zhang, Yan; Li, Pengpai; Gu, Zihan; Performance Study of the MPC based on BPNN Prediction Model in Thermal Management System of Battery Electric Vehicles. Journal of Thermal Science, 2024, 33(6): 2318-2335. http://dx.doi.org/10.1007/s11630-024-2036-7</t>
  </si>
  <si>
    <t>10.1007/s11630-024-2036-7</t>
    <phoneticPr fontId="4" type="noConversion"/>
  </si>
  <si>
    <t>JTS-23-0286.R1</t>
    <phoneticPr fontId="4" type="noConversion"/>
  </si>
  <si>
    <t>air conditioning system; battery thermal management system; back propagation neural network; model predictive control; battery electric vehicle</t>
    <phoneticPr fontId="4" type="noConversion"/>
  </si>
  <si>
    <t>In this paper, a model predictive control (MPC) based on back propagation neural network (BPNN) prediction model was proposed for compressor speed control of air conditioning system (ACS) and battery thermal management system (BTMS) coupling system of battery electric vehicle (BEV). In order to solve the problem of high cooling energy consumption and inferior thermal comfort in the cabin of the battery electric vehicle thermal management system (BEVTMS) during summer time, this paper combines the respective superiorities of artificial neural network (ANN) predictive modeling and MPC, and creatively combines the two methods and uses them in the control of BEVTMS. Firstly, based on ANN and heat transfer theory, BPNN prediction model, ACS and BTMS coupling system were established and verified. Secondly, a mathematical method of MPC was established to control the speed of the compressor. Then, the state parameters of the coupled system were predicted using a BPNN prediction model, and the predicted values were passed to the MPC, thus achieving accurate control of the compressor speed using the MPC. Finally, the effects of PID control and MPC based on BPNN prediction model on thermal comfort of cabin and compressor energy consumption at different ambient temperatures were compared in simulation under New European Driving Cycle (NEDC) conditions. The results showed for the constructed BPNN prediction model predicted and tested values of the selected parameters the mean squared error (MSE) ranged from 2.498% to 8.969%, mean absolute percentage error (MAPE) ranged from 4.197% to 8.986%, and mean absolute error (MAE) ranged from 3.202% to 8.476%. At ambient temperatures of 25 degrees C, 35 degrees C and 45 degrees C, the MPC based on the BPNN prediction model reduced the cumulative discomfort time in the cabin by 100 s, 39 s and 19 s, respectively, compared with the PID control. Under three NEDC conditions, the energy consumption is reduced by 1.82%, 2.35% and 3.48%, respectively. When the ambient temperature was 35 degrees C, the MPC based on BPNN prediction model can make the ACS and BTMS coupling system have better thermal comfort, and the energy saving effect of the compressor was more obvious with the temperature.</t>
    <phoneticPr fontId="4" type="noConversion"/>
  </si>
  <si>
    <r>
      <rPr>
        <sz val="11"/>
        <color theme="1"/>
        <rFont val="仿宋"/>
        <family val="3"/>
        <charset val="134"/>
      </rPr>
      <t>本文提出了一种基于反向传播神经网络（</t>
    </r>
    <r>
      <rPr>
        <sz val="11"/>
        <color theme="1"/>
        <rFont val="Times New Roman"/>
        <family val="1"/>
      </rPr>
      <t>BPNN</t>
    </r>
    <r>
      <rPr>
        <sz val="11"/>
        <color theme="1"/>
        <rFont val="仿宋"/>
        <family val="3"/>
        <charset val="134"/>
      </rPr>
      <t>）预测模型的模型预测控制（</t>
    </r>
    <r>
      <rPr>
        <sz val="11"/>
        <color theme="1"/>
        <rFont val="Times New Roman"/>
        <family val="1"/>
      </rPr>
      <t>MPC</t>
    </r>
    <r>
      <rPr>
        <sz val="11"/>
        <color theme="1"/>
        <rFont val="仿宋"/>
        <family val="3"/>
        <charset val="134"/>
      </rPr>
      <t>），用于纯电动汽车（</t>
    </r>
    <r>
      <rPr>
        <sz val="11"/>
        <color theme="1"/>
        <rFont val="Times New Roman"/>
        <family val="1"/>
      </rPr>
      <t>BEV</t>
    </r>
    <r>
      <rPr>
        <sz val="11"/>
        <color theme="1"/>
        <rFont val="仿宋"/>
        <family val="3"/>
        <charset val="134"/>
      </rPr>
      <t>）空调系统（</t>
    </r>
    <r>
      <rPr>
        <sz val="11"/>
        <color theme="1"/>
        <rFont val="Times New Roman"/>
        <family val="1"/>
      </rPr>
      <t>ACS</t>
    </r>
    <r>
      <rPr>
        <sz val="11"/>
        <color theme="1"/>
        <rFont val="仿宋"/>
        <family val="3"/>
        <charset val="134"/>
      </rPr>
      <t>）和电池热管理系统（</t>
    </r>
    <r>
      <rPr>
        <sz val="11"/>
        <color theme="1"/>
        <rFont val="Times New Roman"/>
        <family val="1"/>
      </rPr>
      <t>BTMS</t>
    </r>
    <r>
      <rPr>
        <sz val="11"/>
        <color theme="1"/>
        <rFont val="仿宋"/>
        <family val="3"/>
        <charset val="134"/>
      </rPr>
      <t>）耦合系统的压缩机速度控制。为了解决纯电动汽车热管理系统（</t>
    </r>
    <r>
      <rPr>
        <sz val="11"/>
        <color theme="1"/>
        <rFont val="Times New Roman"/>
        <family val="1"/>
      </rPr>
      <t>BEVTMS</t>
    </r>
    <r>
      <rPr>
        <sz val="11"/>
        <color theme="1"/>
        <rFont val="仿宋"/>
        <family val="3"/>
        <charset val="134"/>
      </rPr>
      <t>）夏季制冷能耗高、乘员舱热舒适性差的问题。本文结合人工神经网络（</t>
    </r>
    <r>
      <rPr>
        <sz val="11"/>
        <color theme="1"/>
        <rFont val="Times New Roman"/>
        <family val="1"/>
      </rPr>
      <t>ANN</t>
    </r>
    <r>
      <rPr>
        <sz val="11"/>
        <color theme="1"/>
        <rFont val="仿宋"/>
        <family val="3"/>
        <charset val="134"/>
      </rPr>
      <t>）预测建模和</t>
    </r>
    <r>
      <rPr>
        <sz val="11"/>
        <color theme="1"/>
        <rFont val="Times New Roman"/>
        <family val="1"/>
      </rPr>
      <t>MPC</t>
    </r>
    <r>
      <rPr>
        <sz val="11"/>
        <color theme="1"/>
        <rFont val="仿宋"/>
        <family val="3"/>
        <charset val="134"/>
      </rPr>
      <t>的各自优势，创造性地将两种方法结合并应用于</t>
    </r>
    <r>
      <rPr>
        <sz val="11"/>
        <color theme="1"/>
        <rFont val="Times New Roman"/>
        <family val="1"/>
      </rPr>
      <t>BEVTMS</t>
    </r>
    <r>
      <rPr>
        <sz val="11"/>
        <color theme="1"/>
        <rFont val="仿宋"/>
        <family val="3"/>
        <charset val="134"/>
      </rPr>
      <t>的控制中。首先，基于人工神经网络和传热理论，建立并验证了</t>
    </r>
    <r>
      <rPr>
        <sz val="11"/>
        <color theme="1"/>
        <rFont val="Times New Roman"/>
        <family val="1"/>
      </rPr>
      <t>BPNN</t>
    </r>
    <r>
      <rPr>
        <sz val="11"/>
        <color theme="1"/>
        <rFont val="仿宋"/>
        <family val="3"/>
        <charset val="134"/>
      </rPr>
      <t>预测模型、</t>
    </r>
    <r>
      <rPr>
        <sz val="11"/>
        <color theme="1"/>
        <rFont val="Times New Roman"/>
        <family val="1"/>
      </rPr>
      <t>ACS</t>
    </r>
    <r>
      <rPr>
        <sz val="11"/>
        <color theme="1"/>
        <rFont val="仿宋"/>
        <family val="3"/>
        <charset val="134"/>
      </rPr>
      <t>和</t>
    </r>
    <r>
      <rPr>
        <sz val="11"/>
        <color theme="1"/>
        <rFont val="Times New Roman"/>
        <family val="1"/>
      </rPr>
      <t>BTMS</t>
    </r>
    <r>
      <rPr>
        <sz val="11"/>
        <color theme="1"/>
        <rFont val="仿宋"/>
        <family val="3"/>
        <charset val="134"/>
      </rPr>
      <t>耦合系统。其次，建立了控制压缩机转速的</t>
    </r>
    <r>
      <rPr>
        <sz val="11"/>
        <color theme="1"/>
        <rFont val="Times New Roman"/>
        <family val="1"/>
      </rPr>
      <t>MPC</t>
    </r>
    <r>
      <rPr>
        <sz val="11"/>
        <color theme="1"/>
        <rFont val="仿宋"/>
        <family val="3"/>
        <charset val="134"/>
      </rPr>
      <t>数学方法。然后，利用</t>
    </r>
    <r>
      <rPr>
        <sz val="11"/>
        <color theme="1"/>
        <rFont val="Times New Roman"/>
        <family val="1"/>
      </rPr>
      <t>BPNN</t>
    </r>
    <r>
      <rPr>
        <sz val="11"/>
        <color theme="1"/>
        <rFont val="仿宋"/>
        <family val="3"/>
        <charset val="134"/>
      </rPr>
      <t>预测模型预测耦合系统的状态参数，并将预测值传递给</t>
    </r>
    <r>
      <rPr>
        <sz val="11"/>
        <color theme="1"/>
        <rFont val="Times New Roman"/>
        <family val="1"/>
      </rPr>
      <t>MPC</t>
    </r>
    <r>
      <rPr>
        <sz val="11"/>
        <color theme="1"/>
        <rFont val="仿宋"/>
        <family val="3"/>
        <charset val="134"/>
      </rPr>
      <t>，从而利用</t>
    </r>
    <r>
      <rPr>
        <sz val="11"/>
        <color theme="1"/>
        <rFont val="Times New Roman"/>
        <family val="1"/>
      </rPr>
      <t>MPC</t>
    </r>
    <r>
      <rPr>
        <sz val="11"/>
        <color theme="1"/>
        <rFont val="仿宋"/>
        <family val="3"/>
        <charset val="134"/>
      </rPr>
      <t>实现了对压缩机转速的精确控制。最后，在新欧洲驾驶循环（</t>
    </r>
    <r>
      <rPr>
        <sz val="11"/>
        <color theme="1"/>
        <rFont val="Times New Roman"/>
        <family val="1"/>
      </rPr>
      <t>NEDC</t>
    </r>
    <r>
      <rPr>
        <sz val="11"/>
        <color theme="1"/>
        <rFont val="仿宋"/>
        <family val="3"/>
        <charset val="134"/>
      </rPr>
      <t>）条件下，通过仿真比较了基于</t>
    </r>
    <r>
      <rPr>
        <sz val="11"/>
        <color theme="1"/>
        <rFont val="Times New Roman"/>
        <family val="1"/>
      </rPr>
      <t>BPNN</t>
    </r>
    <r>
      <rPr>
        <sz val="11"/>
        <color theme="1"/>
        <rFont val="仿宋"/>
        <family val="3"/>
        <charset val="134"/>
      </rPr>
      <t>预测模型的</t>
    </r>
    <r>
      <rPr>
        <sz val="11"/>
        <color theme="1"/>
        <rFont val="Times New Roman"/>
        <family val="1"/>
      </rPr>
      <t xml:space="preserve"> PID </t>
    </r>
    <r>
      <rPr>
        <sz val="11"/>
        <color theme="1"/>
        <rFont val="仿宋"/>
        <family val="3"/>
        <charset val="134"/>
      </rPr>
      <t>控制和</t>
    </r>
    <r>
      <rPr>
        <sz val="11"/>
        <color theme="1"/>
        <rFont val="Times New Roman"/>
        <family val="1"/>
      </rPr>
      <t>MPC</t>
    </r>
    <r>
      <rPr>
        <sz val="11"/>
        <color theme="1"/>
        <rFont val="仿宋"/>
        <family val="3"/>
        <charset val="134"/>
      </rPr>
      <t>对不同环境温度下乘员舱热舒适性和压缩机能耗的影响。结果表明，所构建的</t>
    </r>
    <r>
      <rPr>
        <sz val="11"/>
        <color theme="1"/>
        <rFont val="Times New Roman"/>
        <family val="1"/>
      </rPr>
      <t>BPNN</t>
    </r>
    <r>
      <rPr>
        <sz val="11"/>
        <color theme="1"/>
        <rFont val="仿宋"/>
        <family val="3"/>
        <charset val="134"/>
      </rPr>
      <t>预测模型对选定参数的预测值和测试值的平均平方误差</t>
    </r>
    <r>
      <rPr>
        <sz val="11"/>
        <color theme="1"/>
        <rFont val="Times New Roman"/>
        <family val="1"/>
      </rPr>
      <t>(MSE)</t>
    </r>
    <r>
      <rPr>
        <sz val="11"/>
        <color theme="1"/>
        <rFont val="仿宋"/>
        <family val="3"/>
        <charset val="134"/>
      </rPr>
      <t>为</t>
    </r>
    <r>
      <rPr>
        <sz val="11"/>
        <color theme="1"/>
        <rFont val="Times New Roman"/>
        <family val="1"/>
      </rPr>
      <t>2.498% - 8.969%</t>
    </r>
    <r>
      <rPr>
        <sz val="11"/>
        <color theme="1"/>
        <rFont val="仿宋"/>
        <family val="3"/>
        <charset val="134"/>
      </rPr>
      <t>，平均绝对百分比误差</t>
    </r>
    <r>
      <rPr>
        <sz val="11"/>
        <color theme="1"/>
        <rFont val="Times New Roman"/>
        <family val="1"/>
      </rPr>
      <t>(MAPE)</t>
    </r>
    <r>
      <rPr>
        <sz val="11"/>
        <color theme="1"/>
        <rFont val="仿宋"/>
        <family val="3"/>
        <charset val="134"/>
      </rPr>
      <t>为</t>
    </r>
    <r>
      <rPr>
        <sz val="11"/>
        <color theme="1"/>
        <rFont val="Times New Roman"/>
        <family val="1"/>
      </rPr>
      <t>4.197% - 8.986%</t>
    </r>
    <r>
      <rPr>
        <sz val="11"/>
        <color theme="1"/>
        <rFont val="仿宋"/>
        <family val="3"/>
        <charset val="134"/>
      </rPr>
      <t>，平均绝对误差</t>
    </r>
    <r>
      <rPr>
        <sz val="11"/>
        <color theme="1"/>
        <rFont val="Times New Roman"/>
        <family val="1"/>
      </rPr>
      <t>(MAE)</t>
    </r>
    <r>
      <rPr>
        <sz val="11"/>
        <color theme="1"/>
        <rFont val="仿宋"/>
        <family val="3"/>
        <charset val="134"/>
      </rPr>
      <t>为</t>
    </r>
    <r>
      <rPr>
        <sz val="11"/>
        <color theme="1"/>
        <rFont val="Times New Roman"/>
        <family val="1"/>
      </rPr>
      <t>3.202% - 8.476%</t>
    </r>
    <r>
      <rPr>
        <sz val="11"/>
        <color theme="1"/>
        <rFont val="仿宋"/>
        <family val="3"/>
        <charset val="134"/>
      </rPr>
      <t>。在环境温度为</t>
    </r>
    <r>
      <rPr>
        <sz val="11"/>
        <color theme="1"/>
        <rFont val="Times New Roman"/>
        <family val="1"/>
      </rPr>
      <t xml:space="preserve">25 </t>
    </r>
    <r>
      <rPr>
        <sz val="11"/>
        <color theme="1"/>
        <rFont val="仿宋"/>
        <family val="3"/>
        <charset val="134"/>
      </rPr>
      <t>℃、</t>
    </r>
    <r>
      <rPr>
        <sz val="11"/>
        <color theme="1"/>
        <rFont val="Times New Roman"/>
        <family val="1"/>
      </rPr>
      <t xml:space="preserve">35 </t>
    </r>
    <r>
      <rPr>
        <sz val="11"/>
        <color theme="1"/>
        <rFont val="仿宋"/>
        <family val="3"/>
        <charset val="134"/>
      </rPr>
      <t>℃</t>
    </r>
    <r>
      <rPr>
        <sz val="11"/>
        <color theme="1"/>
        <rFont val="Times New Roman"/>
        <family val="1"/>
      </rPr>
      <t xml:space="preserve"> </t>
    </r>
    <r>
      <rPr>
        <sz val="11"/>
        <color theme="1"/>
        <rFont val="仿宋"/>
        <family val="3"/>
        <charset val="134"/>
      </rPr>
      <t>和</t>
    </r>
    <r>
      <rPr>
        <sz val="11"/>
        <color theme="1"/>
        <rFont val="Times New Roman"/>
        <family val="1"/>
      </rPr>
      <t xml:space="preserve">45 </t>
    </r>
    <r>
      <rPr>
        <sz val="11"/>
        <color theme="1"/>
        <rFont val="仿宋"/>
        <family val="3"/>
        <charset val="134"/>
      </rPr>
      <t>℃</t>
    </r>
    <r>
      <rPr>
        <sz val="11"/>
        <color theme="1"/>
        <rFont val="Times New Roman"/>
        <family val="1"/>
      </rPr>
      <t xml:space="preserve"> </t>
    </r>
    <r>
      <rPr>
        <sz val="11"/>
        <color theme="1"/>
        <rFont val="仿宋"/>
        <family val="3"/>
        <charset val="134"/>
      </rPr>
      <t>时，与</t>
    </r>
    <r>
      <rPr>
        <sz val="11"/>
        <color theme="1"/>
        <rFont val="Times New Roman"/>
        <family val="1"/>
      </rPr>
      <t>PID</t>
    </r>
    <r>
      <rPr>
        <sz val="11"/>
        <color theme="1"/>
        <rFont val="仿宋"/>
        <family val="3"/>
        <charset val="134"/>
      </rPr>
      <t>控制相比，基于</t>
    </r>
    <r>
      <rPr>
        <sz val="11"/>
        <color theme="1"/>
        <rFont val="Times New Roman"/>
        <family val="1"/>
      </rPr>
      <t>BPNN</t>
    </r>
    <r>
      <rPr>
        <sz val="11"/>
        <color theme="1"/>
        <rFont val="仿宋"/>
        <family val="3"/>
        <charset val="134"/>
      </rPr>
      <t>预测模型的</t>
    </r>
    <r>
      <rPr>
        <sz val="11"/>
        <color theme="1"/>
        <rFont val="Times New Roman"/>
        <family val="1"/>
      </rPr>
      <t>MPC</t>
    </r>
    <r>
      <rPr>
        <sz val="11"/>
        <color theme="1"/>
        <rFont val="仿宋"/>
        <family val="3"/>
        <charset val="134"/>
      </rPr>
      <t>分别减少了车厢内累计不适时间</t>
    </r>
    <r>
      <rPr>
        <sz val="11"/>
        <color theme="1"/>
        <rFont val="Times New Roman"/>
        <family val="1"/>
      </rPr>
      <t>100 s</t>
    </r>
    <r>
      <rPr>
        <sz val="11"/>
        <color theme="1"/>
        <rFont val="仿宋"/>
        <family val="3"/>
        <charset val="134"/>
      </rPr>
      <t>、</t>
    </r>
    <r>
      <rPr>
        <sz val="11"/>
        <color theme="1"/>
        <rFont val="Times New Roman"/>
        <family val="1"/>
      </rPr>
      <t>39 s</t>
    </r>
    <r>
      <rPr>
        <sz val="11"/>
        <color theme="1"/>
        <rFont val="仿宋"/>
        <family val="3"/>
        <charset val="134"/>
      </rPr>
      <t>和</t>
    </r>
    <r>
      <rPr>
        <sz val="11"/>
        <color theme="1"/>
        <rFont val="Times New Roman"/>
        <family val="1"/>
      </rPr>
      <t xml:space="preserve"> 19 s</t>
    </r>
    <r>
      <rPr>
        <sz val="11"/>
        <color theme="1"/>
        <rFont val="仿宋"/>
        <family val="3"/>
        <charset val="134"/>
      </rPr>
      <t>。在三种</t>
    </r>
    <r>
      <rPr>
        <sz val="11"/>
        <color theme="1"/>
        <rFont val="Times New Roman"/>
        <family val="1"/>
      </rPr>
      <t>NEDC</t>
    </r>
    <r>
      <rPr>
        <sz val="11"/>
        <color theme="1"/>
        <rFont val="仿宋"/>
        <family val="3"/>
        <charset val="134"/>
      </rPr>
      <t>工况下，能耗分别降低了</t>
    </r>
    <r>
      <rPr>
        <sz val="11"/>
        <color theme="1"/>
        <rFont val="Times New Roman"/>
        <family val="1"/>
      </rPr>
      <t>1.82%</t>
    </r>
    <r>
      <rPr>
        <sz val="11"/>
        <color theme="1"/>
        <rFont val="仿宋"/>
        <family val="3"/>
        <charset val="134"/>
      </rPr>
      <t>、</t>
    </r>
    <r>
      <rPr>
        <sz val="11"/>
        <color theme="1"/>
        <rFont val="Times New Roman"/>
        <family val="1"/>
      </rPr>
      <t>2.35%</t>
    </r>
    <r>
      <rPr>
        <sz val="11"/>
        <color theme="1"/>
        <rFont val="仿宋"/>
        <family val="3"/>
        <charset val="134"/>
      </rPr>
      <t>和</t>
    </r>
    <r>
      <rPr>
        <sz val="11"/>
        <color theme="1"/>
        <rFont val="Times New Roman"/>
        <family val="1"/>
      </rPr>
      <t>3.48%</t>
    </r>
    <r>
      <rPr>
        <sz val="11"/>
        <color theme="1"/>
        <rFont val="仿宋"/>
        <family val="3"/>
        <charset val="134"/>
      </rPr>
      <t>。当环境温度为</t>
    </r>
    <r>
      <rPr>
        <sz val="11"/>
        <color theme="1"/>
        <rFont val="Times New Roman"/>
        <family val="1"/>
      </rPr>
      <t>35</t>
    </r>
    <r>
      <rPr>
        <sz val="11"/>
        <color theme="1"/>
        <rFont val="仿宋"/>
        <family val="3"/>
        <charset val="134"/>
      </rPr>
      <t>℃时，基于</t>
    </r>
    <r>
      <rPr>
        <sz val="11"/>
        <color theme="1"/>
        <rFont val="Times New Roman"/>
        <family val="1"/>
      </rPr>
      <t>BPNN</t>
    </r>
    <r>
      <rPr>
        <sz val="11"/>
        <color theme="1"/>
        <rFont val="仿宋"/>
        <family val="3"/>
        <charset val="134"/>
      </rPr>
      <t>预测模型的</t>
    </r>
    <r>
      <rPr>
        <sz val="11"/>
        <color theme="1"/>
        <rFont val="Times New Roman"/>
        <family val="1"/>
      </rPr>
      <t>MPC</t>
    </r>
    <r>
      <rPr>
        <sz val="11"/>
        <color theme="1"/>
        <rFont val="仿宋"/>
        <family val="3"/>
        <charset val="134"/>
      </rPr>
      <t>可以使</t>
    </r>
    <r>
      <rPr>
        <sz val="11"/>
        <color theme="1"/>
        <rFont val="Times New Roman"/>
        <family val="1"/>
      </rPr>
      <t>ACS</t>
    </r>
    <r>
      <rPr>
        <sz val="11"/>
        <color theme="1"/>
        <rFont val="仿宋"/>
        <family val="3"/>
        <charset val="134"/>
      </rPr>
      <t>和</t>
    </r>
    <r>
      <rPr>
        <sz val="11"/>
        <color theme="1"/>
        <rFont val="Times New Roman"/>
        <family val="1"/>
      </rPr>
      <t>BTMS</t>
    </r>
    <r>
      <rPr>
        <sz val="11"/>
        <color theme="1"/>
        <rFont val="仿宋"/>
        <family val="3"/>
        <charset val="134"/>
      </rPr>
      <t>耦合系统具有更好的热舒适性，压缩机的节能效果随温度的升高而更加明显。</t>
    </r>
    <phoneticPr fontId="3" type="noConversion"/>
  </si>
  <si>
    <r>
      <rPr>
        <sz val="10"/>
        <color theme="1"/>
        <rFont val="仿宋"/>
        <family val="3"/>
        <charset val="134"/>
      </rPr>
      <t>传热</t>
    </r>
    <r>
      <rPr>
        <sz val="10"/>
        <color theme="1"/>
        <rFont val="Times New Roman"/>
        <family val="1"/>
      </rPr>
      <t>-</t>
    </r>
    <r>
      <rPr>
        <sz val="10"/>
        <color theme="1"/>
        <rFont val="仿宋"/>
        <family val="3"/>
        <charset val="134"/>
      </rPr>
      <t>电池热管理</t>
    </r>
    <r>
      <rPr>
        <sz val="10"/>
        <color theme="1"/>
        <rFont val="Times New Roman"/>
        <family val="1"/>
      </rPr>
      <t xml:space="preserve"> </t>
    </r>
    <r>
      <rPr>
        <sz val="10"/>
        <color theme="1"/>
        <rFont val="仿宋"/>
        <family val="3"/>
        <charset val="134"/>
      </rPr>
      <t>综述</t>
    </r>
    <phoneticPr fontId="3" type="noConversion"/>
  </si>
  <si>
    <r>
      <rPr>
        <sz val="10"/>
        <color theme="1"/>
        <rFont val="仿宋"/>
        <family val="3"/>
        <charset val="134"/>
      </rPr>
      <t>综述</t>
    </r>
    <r>
      <rPr>
        <sz val="10"/>
        <color theme="1"/>
        <rFont val="Times New Roman"/>
        <family val="1"/>
      </rPr>
      <t>+</t>
    </r>
    <r>
      <rPr>
        <sz val="10"/>
        <color theme="1"/>
        <rFont val="仿宋"/>
        <family val="3"/>
        <charset val="134"/>
      </rPr>
      <t>锂离子电池热管理</t>
    </r>
    <r>
      <rPr>
        <sz val="10"/>
        <color theme="1"/>
        <rFont val="Times New Roman"/>
        <family val="1"/>
      </rPr>
      <t>+</t>
    </r>
    <r>
      <rPr>
        <sz val="10"/>
        <color theme="1"/>
        <rFont val="仿宋"/>
        <family val="3"/>
        <charset val="134"/>
      </rPr>
      <t>小规模电池组和大规模电化学储能电站（</t>
    </r>
    <r>
      <rPr>
        <sz val="10"/>
        <color theme="1"/>
        <rFont val="Times New Roman"/>
        <family val="1"/>
      </rPr>
      <t>EESPS</t>
    </r>
    <r>
      <rPr>
        <sz val="10"/>
        <color theme="1"/>
        <rFont val="仿宋"/>
        <family val="3"/>
        <charset val="134"/>
      </rPr>
      <t>）</t>
    </r>
    <phoneticPr fontId="3" type="noConversion"/>
  </si>
  <si>
    <t>Review</t>
    <phoneticPr fontId="3" type="noConversion"/>
  </si>
  <si>
    <t>A Review on Thermal Management of Li-ion Battery: from Small-Scale Battery Module to Large-Scale Electrochemical Energy Storage Power Station</t>
  </si>
  <si>
    <t>Chen, Zhifeng; Jia, Li; Yin, Liaofei; Dang, Chao; Ren, Honglei; Zhang, Zhiqiang; A Review on Thermal Management of Li-ion Battery: from Small-Scale Battery Module to Large-Scale Electrochemical Energy Storage Power Station. Journal of Thermal Science, 2025, 34(1): 1-23. http://dx.doi.org/10.1007/s11630-024-2076-z</t>
  </si>
  <si>
    <t>10.1007/s11630-024-2076-z</t>
    <phoneticPr fontId="4" type="noConversion"/>
  </si>
  <si>
    <t>JTS-24-0190.R1</t>
  </si>
  <si>
    <t>battery thermal management; cooling methods; small-scale battery module; large-scale electrochemical energy storage power station</t>
  </si>
  <si>
    <t>Li-ion battery is an essential component and energy storage unit for the evolution of electric vehicles and energy storage technology in the future. Therefore, in order to cope with the temperature sensitivity of Li-ion battery and maintain Li-ion battery safe operation, it is of great necessary to adopt an appropriate battery thermal management system (BTMS). In this paper, the current main BTM strategies and research hotspots were discussed from two aspects: small-scale battery module and large-scale electrochemical energy storage power station (EESPS). The practical application situation, advantages and disadvantages, and the future development trend of each heat dissipation method (air, liquid, PCM, heat pipe, hybrid cooling) were described in detail. Among them, the air cooling and liquid cooling were reviewed in-depth based on the engineering application. The PCM, heat pipe and hybrid cooling were reviewed extensively based on the latest explorations. The research provides a comprehensive understanding for the BTMS in all scales.</t>
  </si>
  <si>
    <r>
      <rPr>
        <sz val="11"/>
        <color theme="1"/>
        <rFont val="仿宋"/>
        <family val="3"/>
        <charset val="134"/>
      </rPr>
      <t>锂离子电池是未来电动汽车和储能技术发展的重要组成部分和储能单元。因此，为应对锂离子电池的温度敏感性，维护锂离子电池的安全运行，采用合适的电池热管理系统（</t>
    </r>
    <r>
      <rPr>
        <sz val="11"/>
        <color theme="1"/>
        <rFont val="Times New Roman"/>
        <family val="1"/>
      </rPr>
      <t>BTMS</t>
    </r>
    <r>
      <rPr>
        <sz val="11"/>
        <color theme="1"/>
        <rFont val="仿宋"/>
        <family val="3"/>
        <charset val="134"/>
      </rPr>
      <t>）是非常有必要的。本文从小规模电池组和大规模电化学储能电站（</t>
    </r>
    <r>
      <rPr>
        <sz val="11"/>
        <color theme="1"/>
        <rFont val="Times New Roman"/>
        <family val="1"/>
      </rPr>
      <t>EESPS</t>
    </r>
    <r>
      <rPr>
        <sz val="11"/>
        <color theme="1"/>
        <rFont val="仿宋"/>
        <family val="3"/>
        <charset val="134"/>
      </rPr>
      <t>）两个方面探讨了目前主要的</t>
    </r>
    <r>
      <rPr>
        <sz val="11"/>
        <color theme="1"/>
        <rFont val="Times New Roman"/>
        <family val="1"/>
      </rPr>
      <t>BTM</t>
    </r>
    <r>
      <rPr>
        <sz val="11"/>
        <color theme="1"/>
        <rFont val="仿宋"/>
        <family val="3"/>
        <charset val="134"/>
      </rPr>
      <t>策略和研究热点。详细介绍了各种散热方式（空气散热、液体散热、</t>
    </r>
    <r>
      <rPr>
        <sz val="11"/>
        <color theme="1"/>
        <rFont val="Times New Roman"/>
        <family val="1"/>
      </rPr>
      <t>PCM</t>
    </r>
    <r>
      <rPr>
        <sz val="11"/>
        <color theme="1"/>
        <rFont val="仿宋"/>
        <family val="3"/>
        <charset val="134"/>
      </rPr>
      <t>散热、热管散热、混合冷却散热）的实际应用情况、优缺点及未来发展趋势。其中，结合工程应用，对风冷和液冷进行了深入的讨论，对</t>
    </r>
    <r>
      <rPr>
        <sz val="11"/>
        <color theme="1"/>
        <rFont val="Times New Roman"/>
        <family val="1"/>
      </rPr>
      <t>PCM</t>
    </r>
    <r>
      <rPr>
        <sz val="11"/>
        <color theme="1"/>
        <rFont val="仿宋"/>
        <family val="3"/>
        <charset val="134"/>
      </rPr>
      <t>、热管和混合冷却的最新研究进展进行了阐述。本研究对</t>
    </r>
    <r>
      <rPr>
        <sz val="11"/>
        <color theme="1"/>
        <rFont val="Times New Roman"/>
        <family val="1"/>
      </rPr>
      <t>BTMS</t>
    </r>
    <r>
      <rPr>
        <sz val="11"/>
        <color theme="1"/>
        <rFont val="仿宋"/>
        <family val="3"/>
        <charset val="134"/>
      </rPr>
      <t>在各个规模尺度上的研究提供了一个全面的认识。</t>
    </r>
    <phoneticPr fontId="3" type="noConversion"/>
  </si>
  <si>
    <r>
      <rPr>
        <sz val="11"/>
        <color theme="1"/>
        <rFont val="仿宋"/>
        <family val="3"/>
        <charset val="134"/>
      </rPr>
      <t>传热</t>
    </r>
    <r>
      <rPr>
        <sz val="11"/>
        <color theme="1"/>
        <rFont val="Times New Roman"/>
        <family val="1"/>
      </rPr>
      <t>-</t>
    </r>
    <r>
      <rPr>
        <sz val="11"/>
        <color theme="1"/>
        <rFont val="仿宋"/>
        <family val="3"/>
        <charset val="134"/>
      </rPr>
      <t>热物性</t>
    </r>
    <phoneticPr fontId="4" type="noConversion"/>
  </si>
  <si>
    <r>
      <rPr>
        <sz val="11"/>
        <color theme="1"/>
        <rFont val="仿宋"/>
        <family val="3"/>
        <charset val="134"/>
      </rPr>
      <t>纳米流体的导热系数和粘度测量</t>
    </r>
    <phoneticPr fontId="4" type="noConversion"/>
  </si>
  <si>
    <t>Achieving Enhanced and Sustainable Thermo-Economic Performance with Aqueous MgO-SiO2 Hybrid Nanofluid under Controlled Mixing Ratio: Experimental Results</t>
  </si>
  <si>
    <t>Mukherjee, Sayantan; Chaudhuri, Paritosh; Mishra, Purna Chandra; Achieving Enhanced and Sustainable Thermo-Economic Performance with Aqueous MgO-SiO2 Hybrid Nanofluid under Controlled Mixing Ratio: Experimental Results. Journal of Thermal Science, 2025, 34(2): 429-447. http://dx.doi.org/10.1007/s11630-024-2068-z</t>
  </si>
  <si>
    <t>10.1007/s11630-024-2068-z</t>
  </si>
  <si>
    <t>JTS-24-0417.R1</t>
  </si>
  <si>
    <t>hybrid nanofluid; mixing ratio; thermal conductivity; viscosity; sustainability; sensitivity</t>
  </si>
  <si>
    <t>Hybrid nanofluids are known for their attractive thermophysical properties and enhanced heat transfer potential. This study thoroughly investigates the impact of particle mixing ratios on the thermophysical and heat transfer characteristics of MgO-SiO2/water hybrid nanofluid. The mixing mass ratio (MR) of MgO:SiO2 was systematically altered including ratios of 100:0, 80:20, 60:40, 50:50, 40:60, 20:80, and 0:100 at a fixed particle concentration of 0.01% in volume. Experimental assessments of thermal conductivity and viscosity were conducted within the temperature range of 25 degrees C-50 degrees C at 5 degrees C intervals. Thermal conductivity was measured by analysing sonic velocity of sound in nanofluid medium. Viscosity was determined by Ostwald viscosity apparatus. Sensitivity analysis was performed to examine the influence of mixing ratio and temperature on thermal conductivity and viscosity. Sustainability and economic analysis were conducted to guide future applications. The findings highlight the substantial influence of MR on thermal conductivity and viscosity enhancements within the hybrid nanofluid. The thermal conductivity exhibited a positive correlation with temperature elevation, with the hybrid nanofluid at MR=60:40 and 50 degrees C displaying the highest thermal conductivity enhancement at 20.84% compared to water. In contrast, viscosity decreased with increasing temperature, with MR=50:50 at 50 degrees C showing the maximum viscosity increase at 5.06% compared to water. New data-driven correlations for precise predictions of thermal conductivity and viscosity of hybrid nanofluid have been proposed. Sensitivity analysis revealed that mixing ratio had a more pronounced impact than temperature elevation. Sustainability and economic analysis concludes that MR=60:40 is an optimal, economical and sustainable choice for achieving peak heat transfer performance.</t>
  </si>
  <si>
    <r>
      <rPr>
        <sz val="11"/>
        <color theme="1"/>
        <rFont val="仿宋"/>
        <family val="3"/>
        <charset val="134"/>
      </rPr>
      <t>混合纳米流体因其优异的热物理性能和增强的传热潜力而备受关注。本研究系统探究了氧化镁</t>
    </r>
    <r>
      <rPr>
        <sz val="11"/>
        <color theme="1"/>
        <rFont val="Times New Roman"/>
        <family val="1"/>
      </rPr>
      <t>-</t>
    </r>
    <r>
      <rPr>
        <sz val="11"/>
        <color theme="1"/>
        <rFont val="仿宋"/>
        <family val="3"/>
        <charset val="134"/>
      </rPr>
      <t>二氧化硅</t>
    </r>
    <r>
      <rPr>
        <sz val="11"/>
        <color theme="1"/>
        <rFont val="Times New Roman"/>
        <family val="1"/>
      </rPr>
      <t>/</t>
    </r>
    <r>
      <rPr>
        <sz val="11"/>
        <color theme="1"/>
        <rFont val="仿宋"/>
        <family val="3"/>
        <charset val="134"/>
      </rPr>
      <t>水混合纳米流体中颗粒混合比例对热物理特性与传热性能的影响。在固定体积浓度为</t>
    </r>
    <r>
      <rPr>
        <sz val="11"/>
        <color theme="1"/>
        <rFont val="Times New Roman"/>
        <family val="1"/>
      </rPr>
      <t>0.01%</t>
    </r>
    <r>
      <rPr>
        <sz val="11"/>
        <color theme="1"/>
        <rFont val="仿宋"/>
        <family val="3"/>
        <charset val="134"/>
      </rPr>
      <t>的条件下，通过改变氧化镁与二氧化硅的质量比（</t>
    </r>
    <r>
      <rPr>
        <sz val="11"/>
        <color theme="1"/>
        <rFont val="Times New Roman"/>
        <family val="1"/>
      </rPr>
      <t>MR</t>
    </r>
    <r>
      <rPr>
        <sz val="11"/>
        <color theme="1"/>
        <rFont val="仿宋"/>
        <family val="3"/>
        <charset val="134"/>
      </rPr>
      <t>），系统性地设置了</t>
    </r>
    <r>
      <rPr>
        <sz val="11"/>
        <color theme="1"/>
        <rFont val="Times New Roman"/>
        <family val="1"/>
      </rPr>
      <t>100:0</t>
    </r>
    <r>
      <rPr>
        <sz val="11"/>
        <color theme="1"/>
        <rFont val="仿宋"/>
        <family val="3"/>
        <charset val="134"/>
      </rPr>
      <t>、</t>
    </r>
    <r>
      <rPr>
        <sz val="11"/>
        <color theme="1"/>
        <rFont val="Times New Roman"/>
        <family val="1"/>
      </rPr>
      <t>80:20</t>
    </r>
    <r>
      <rPr>
        <sz val="11"/>
        <color theme="1"/>
        <rFont val="仿宋"/>
        <family val="3"/>
        <charset val="134"/>
      </rPr>
      <t>、</t>
    </r>
    <r>
      <rPr>
        <sz val="11"/>
        <color theme="1"/>
        <rFont val="Times New Roman"/>
        <family val="1"/>
      </rPr>
      <t>60:40</t>
    </r>
    <r>
      <rPr>
        <sz val="11"/>
        <color theme="1"/>
        <rFont val="仿宋"/>
        <family val="3"/>
        <charset val="134"/>
      </rPr>
      <t>、</t>
    </r>
    <r>
      <rPr>
        <sz val="11"/>
        <color theme="1"/>
        <rFont val="Times New Roman"/>
        <family val="1"/>
      </rPr>
      <t>50:50</t>
    </r>
    <r>
      <rPr>
        <sz val="11"/>
        <color theme="1"/>
        <rFont val="仿宋"/>
        <family val="3"/>
        <charset val="134"/>
      </rPr>
      <t>、</t>
    </r>
    <r>
      <rPr>
        <sz val="11"/>
        <color theme="1"/>
        <rFont val="Times New Roman"/>
        <family val="1"/>
      </rPr>
      <t>40:60</t>
    </r>
    <r>
      <rPr>
        <sz val="11"/>
        <color theme="1"/>
        <rFont val="仿宋"/>
        <family val="3"/>
        <charset val="134"/>
      </rPr>
      <t>、</t>
    </r>
    <r>
      <rPr>
        <sz val="11"/>
        <color theme="1"/>
        <rFont val="Times New Roman"/>
        <family val="1"/>
      </rPr>
      <t>20:80</t>
    </r>
    <r>
      <rPr>
        <sz val="11"/>
        <color theme="1"/>
        <rFont val="仿宋"/>
        <family val="3"/>
        <charset val="134"/>
      </rPr>
      <t>及</t>
    </r>
    <r>
      <rPr>
        <sz val="11"/>
        <color theme="1"/>
        <rFont val="Times New Roman"/>
        <family val="1"/>
      </rPr>
      <t>0:100</t>
    </r>
    <r>
      <rPr>
        <sz val="11"/>
        <color theme="1"/>
        <rFont val="仿宋"/>
        <family val="3"/>
        <charset val="134"/>
      </rPr>
      <t>等混合比例。实验在</t>
    </r>
    <r>
      <rPr>
        <sz val="11"/>
        <color theme="1"/>
        <rFont val="Times New Roman"/>
        <family val="1"/>
      </rPr>
      <t>25</t>
    </r>
    <r>
      <rPr>
        <sz val="11"/>
        <color theme="1"/>
        <rFont val="仿宋"/>
        <family val="3"/>
        <charset val="134"/>
      </rPr>
      <t>℃至</t>
    </r>
    <r>
      <rPr>
        <sz val="11"/>
        <color theme="1"/>
        <rFont val="Times New Roman"/>
        <family val="1"/>
      </rPr>
      <t>50</t>
    </r>
    <r>
      <rPr>
        <sz val="11"/>
        <color theme="1"/>
        <rFont val="仿宋"/>
        <family val="3"/>
        <charset val="134"/>
      </rPr>
      <t>℃温度区间内以</t>
    </r>
    <r>
      <rPr>
        <sz val="11"/>
        <color theme="1"/>
        <rFont val="Times New Roman"/>
        <family val="1"/>
      </rPr>
      <t>5</t>
    </r>
    <r>
      <rPr>
        <sz val="11"/>
        <color theme="1"/>
        <rFont val="仿宋"/>
        <family val="3"/>
        <charset val="134"/>
      </rPr>
      <t>℃为步长，对热导率与黏度进行了测试评估。通过分析纳米流体介质中的声速来测量导热系数。粘度则采用奥斯瓦尔德粘度计测定。通过敏感性分析研究了混合比例与温度对导热系数和粘度的影响。同时进行了可持续性与经济性分析以指导未来应用。研究发现，磁流变液（</t>
    </r>
    <r>
      <rPr>
        <sz val="11"/>
        <color theme="1"/>
        <rFont val="Times New Roman"/>
        <family val="1"/>
      </rPr>
      <t>MR</t>
    </r>
    <r>
      <rPr>
        <sz val="11"/>
        <color theme="1"/>
        <rFont val="仿宋"/>
        <family val="3"/>
        <charset val="134"/>
      </rPr>
      <t>）对混合纳米流体的导热系数和粘度增强具有显著影响。导热系数随温度升高呈正相关，当混合比例为</t>
    </r>
    <r>
      <rPr>
        <sz val="11"/>
        <color theme="1"/>
        <rFont val="Times New Roman"/>
        <family val="1"/>
      </rPr>
      <t>60:40</t>
    </r>
    <r>
      <rPr>
        <sz val="11"/>
        <color theme="1"/>
        <rFont val="仿宋"/>
        <family val="3"/>
        <charset val="134"/>
      </rPr>
      <t>且温度为</t>
    </r>
    <r>
      <rPr>
        <sz val="11"/>
        <color theme="1"/>
        <rFont val="Times New Roman"/>
        <family val="1"/>
      </rPr>
      <t>50</t>
    </r>
    <r>
      <rPr>
        <sz val="11"/>
        <color theme="1"/>
        <rFont val="仿宋"/>
        <family val="3"/>
        <charset val="134"/>
      </rPr>
      <t>℃时，混合纳米流体的导热系数相较于水提升</t>
    </r>
    <r>
      <rPr>
        <sz val="11"/>
        <color theme="1"/>
        <rFont val="Times New Roman"/>
        <family val="1"/>
      </rPr>
      <t>20.84%</t>
    </r>
    <r>
      <rPr>
        <sz val="11"/>
        <color theme="1"/>
        <rFont val="仿宋"/>
        <family val="3"/>
        <charset val="134"/>
      </rPr>
      <t>，达到最高值。相比之下，粘度随着温度的升高而降低，在</t>
    </r>
    <r>
      <rPr>
        <sz val="11"/>
        <color theme="1"/>
        <rFont val="Times New Roman"/>
        <family val="1"/>
      </rPr>
      <t>50</t>
    </r>
    <r>
      <rPr>
        <sz val="11"/>
        <color theme="1"/>
        <rFont val="仿宋"/>
        <family val="3"/>
        <charset val="134"/>
      </rPr>
      <t>摄氏度时</t>
    </r>
    <r>
      <rPr>
        <sz val="11"/>
        <color theme="1"/>
        <rFont val="Times New Roman"/>
        <family val="1"/>
      </rPr>
      <t>MR=50:50</t>
    </r>
    <r>
      <rPr>
        <sz val="11"/>
        <color theme="1"/>
        <rFont val="仿宋"/>
        <family val="3"/>
        <charset val="134"/>
      </rPr>
      <t>，与水相比，最大粘度增加</t>
    </r>
    <r>
      <rPr>
        <sz val="11"/>
        <color theme="1"/>
        <rFont val="Times New Roman"/>
        <family val="1"/>
      </rPr>
      <t>5.06%</t>
    </r>
    <r>
      <rPr>
        <sz val="11"/>
        <color theme="1"/>
        <rFont val="仿宋"/>
        <family val="3"/>
        <charset val="134"/>
      </rPr>
      <t>。已经提出了新的数据驱动相关性，用于精确预测混合纳米流体的热导率和粘度。敏感性分析表明，混合比的影响比温度升高更为明显。可持续性和经济分析得出结论，</t>
    </r>
    <r>
      <rPr>
        <sz val="11"/>
        <color theme="1"/>
        <rFont val="Times New Roman"/>
        <family val="1"/>
      </rPr>
      <t>MR=60:40</t>
    </r>
    <r>
      <rPr>
        <sz val="11"/>
        <color theme="1"/>
        <rFont val="仿宋"/>
        <family val="3"/>
        <charset val="134"/>
      </rPr>
      <t>是实现峰值传热性能的最佳、经济和可持续选择。</t>
    </r>
    <phoneticPr fontId="4" type="noConversion"/>
  </si>
  <si>
    <r>
      <rPr>
        <sz val="10"/>
        <color theme="1"/>
        <rFont val="仿宋"/>
        <family val="3"/>
        <charset val="134"/>
      </rPr>
      <t>传质</t>
    </r>
  </si>
  <si>
    <r>
      <rPr>
        <sz val="10"/>
        <color theme="1"/>
        <rFont val="仿宋"/>
        <family val="3"/>
        <charset val="134"/>
      </rPr>
      <t>连续水热反应器的停留时间分布（</t>
    </r>
    <r>
      <rPr>
        <sz val="10"/>
        <color theme="1"/>
        <rFont val="Times New Roman"/>
        <family val="1"/>
      </rPr>
      <t>RTD</t>
    </r>
    <r>
      <rPr>
        <sz val="10"/>
        <color theme="1"/>
        <rFont val="仿宋"/>
        <family val="3"/>
        <charset val="134"/>
      </rPr>
      <t>）</t>
    </r>
  </si>
  <si>
    <t>Measurement, Modelling and Analysis of Residence Time Distribution Characteristics in a Continuous Hydrothermal Reactor</t>
  </si>
  <si>
    <t>Li, Yi; Zhai, Binjiang; Wang, Junying; Wang, Weizuo; Jin, Hui; Measurement, Modelling and Analysis of Residence Time Distribution Characteristics in a Continuous Hydrothermal Reactor. Journal of Thermal Science, 2024, 33(4): 1301-1311. http://dx.doi.org/10.1007/s11630-024-1960-x</t>
  </si>
  <si>
    <t>10.1007/s11630-024-1960-x</t>
    <phoneticPr fontId="4" type="noConversion"/>
  </si>
  <si>
    <t>JTS-23-0227.R1</t>
    <phoneticPr fontId="4" type="noConversion"/>
  </si>
  <si>
    <t>continuous reactor; residence time distribution; modelling</t>
    <phoneticPr fontId="4" type="noConversion"/>
  </si>
  <si>
    <t>Understanding the residence time distribution (RTD) of a continuous hydrothermal reactor is of great significance to improve product quality and reaction efficiency. In this work, an on-line measurement system is attached to a continuous reactor to investigate the characteristics of RTD. An approach that can accurately fit and describe the experimental measured RTD curve by finding characteristic values is proposed for analysis and comparison. The RTD curves of three experiment groups are measured and the characteristic values are calculated. Results show that increasing total flow rate and extending effective reactor length have inverse effect on average residence time, but they both cause the reactor to approach a plug flow reactor and improve the materials leading. The branch flow rate fraction has no significant effect on RTD characteristics in the scope of the present work except the weak negative correlation with the average residence time. Besides, the natural convection stirring effect can also increase the average residence time, especially when the forced flow is weak. The analysis reveals that it is necessary to consider the matching of natural convection, forced flow and reactor size to control RTD when designing the hydrothermal reactor and working conditions.</t>
    <phoneticPr fontId="4" type="noConversion"/>
  </si>
  <si>
    <r>
      <rPr>
        <sz val="11"/>
        <color theme="1"/>
        <rFont val="仿宋"/>
        <family val="3"/>
        <charset val="134"/>
      </rPr>
      <t>了解连续水热反应器的停留时间分布（</t>
    </r>
    <r>
      <rPr>
        <sz val="11"/>
        <color theme="1"/>
        <rFont val="Times New Roman"/>
        <family val="1"/>
      </rPr>
      <t>RTD</t>
    </r>
    <r>
      <rPr>
        <sz val="11"/>
        <color theme="1"/>
        <rFont val="仿宋"/>
        <family val="3"/>
        <charset val="134"/>
      </rPr>
      <t>）对提高产品质量和反应效率具有重要意义。本工作将在线测量系统连接到一个连续水热反应器上，以研究</t>
    </r>
    <r>
      <rPr>
        <sz val="11"/>
        <color theme="1"/>
        <rFont val="Times New Roman"/>
        <family val="1"/>
      </rPr>
      <t>RTD</t>
    </r>
    <r>
      <rPr>
        <sz val="11"/>
        <color theme="1"/>
        <rFont val="仿宋"/>
        <family val="3"/>
        <charset val="134"/>
      </rPr>
      <t>的特性，并提出了一种通过寻找特征值来拟合和描述实验测量的</t>
    </r>
    <r>
      <rPr>
        <sz val="11"/>
        <color theme="1"/>
        <rFont val="Times New Roman"/>
        <family val="1"/>
      </rPr>
      <t>RTD</t>
    </r>
    <r>
      <rPr>
        <sz val="11"/>
        <color theme="1"/>
        <rFont val="仿宋"/>
        <family val="3"/>
        <charset val="134"/>
      </rPr>
      <t>曲线的方法。通过实验测量了三组实验工况的</t>
    </r>
    <r>
      <rPr>
        <sz val="11"/>
        <color theme="1"/>
        <rFont val="Times New Roman"/>
        <family val="1"/>
      </rPr>
      <t>RTD</t>
    </r>
    <r>
      <rPr>
        <sz val="11"/>
        <color theme="1"/>
        <rFont val="仿宋"/>
        <family val="3"/>
        <charset val="134"/>
      </rPr>
      <t>曲线，并计算了特征值。结果表明，增加总流量和延长有效反应器长度对平均停留时间有相反的影响，但它们都会使反应器内流动更接近平推流，并降低提前流出反应器的物料比例。在本工作范围内，支路流量比例对</t>
    </r>
    <r>
      <rPr>
        <sz val="11"/>
        <color theme="1"/>
        <rFont val="Times New Roman"/>
        <family val="1"/>
      </rPr>
      <t>RTD</t>
    </r>
    <r>
      <rPr>
        <sz val="11"/>
        <color theme="1"/>
        <rFont val="仿宋"/>
        <family val="3"/>
        <charset val="134"/>
      </rPr>
      <t>特性没有显著影响，只是与平均停留时间呈弱负相关。此外，自然对流的搅拌效应会增加平均停留时间，尤其是在强制流动较弱的情况下。分析表明，在设计水热反应器和工况时，有必要考虑自然对流、强制流动和反应器尺寸的匹配来控制</t>
    </r>
    <r>
      <rPr>
        <sz val="11"/>
        <color theme="1"/>
        <rFont val="Times New Roman"/>
        <family val="1"/>
      </rPr>
      <t>RTD</t>
    </r>
    <r>
      <rPr>
        <sz val="11"/>
        <color theme="1"/>
        <rFont val="仿宋"/>
        <family val="3"/>
        <charset val="134"/>
      </rPr>
      <t>。</t>
    </r>
    <phoneticPr fontId="3" type="noConversion"/>
  </si>
  <si>
    <r>
      <rPr>
        <sz val="10"/>
        <color theme="1"/>
        <rFont val="仿宋"/>
        <family val="3"/>
        <charset val="134"/>
      </rPr>
      <t>传质</t>
    </r>
    <r>
      <rPr>
        <sz val="10"/>
        <color theme="1"/>
        <rFont val="Times New Roman"/>
        <family val="1"/>
      </rPr>
      <t>-</t>
    </r>
    <r>
      <rPr>
        <sz val="10"/>
        <color theme="1"/>
        <rFont val="仿宋"/>
        <family val="3"/>
        <charset val="134"/>
      </rPr>
      <t>流体</t>
    </r>
  </si>
  <si>
    <r>
      <rPr>
        <sz val="10"/>
        <color theme="1"/>
        <rFont val="仿宋"/>
        <family val="3"/>
        <charset val="134"/>
      </rPr>
      <t>微藻培养</t>
    </r>
    <r>
      <rPr>
        <sz val="10"/>
        <color theme="1"/>
        <rFont val="Times New Roman"/>
        <family val="1"/>
      </rPr>
      <t>+</t>
    </r>
    <r>
      <rPr>
        <sz val="10"/>
        <color theme="1"/>
        <rFont val="仿宋"/>
        <family val="3"/>
        <charset val="134"/>
      </rPr>
      <t>反应器结构优化</t>
    </r>
    <phoneticPr fontId="3" type="noConversion"/>
  </si>
  <si>
    <t>Numerical Simulation of Radiation Transport to Improve Microalgae Cultivation in an Air-Lift Photobioreactor</t>
    <phoneticPr fontId="3" type="noConversion"/>
  </si>
  <si>
    <t>Zhang, Xianbin; Li, Mingjia; Hung, Tzuchen; Zhang, Zixun; Numerical Simulation of Radiation Transport to Improve Microalgae Cultivation in an Air-Lift Photobioreactor. Journal of Thermal Science, 2025, 34(1): 62-76. http://dx.doi.org/10.1007/s11630-024-2046-5</t>
  </si>
  <si>
    <t>10.1007/s11630-024-2046-5</t>
    <phoneticPr fontId="4" type="noConversion"/>
  </si>
  <si>
    <t>JTS-24-0085.R1</t>
    <phoneticPr fontId="4" type="noConversion"/>
  </si>
  <si>
    <t>photobioreactor; light distribution; particle tracking; structure optimization</t>
    <phoneticPr fontId="4" type="noConversion"/>
  </si>
  <si>
    <t>A comprehensive numerical model is developed to simulate the growth of microalgae under light/dark cycling conditions. The purpose of this study is to predict the growth rate of Chlorella vulgaris cultivated in photobioreactors (PBRs) in order to improve the light conditions for microalgae and enhance the photosynthetic efficiency. Computational fluid dynamics (CFD) is used to simulate its internal hydrodynamic behaviors. The Lagrangian method is employed to track the movement of microalgae cells. The radiative transfer equation (RTE) is used to obtain light intensity distribution. The combination of light radiation field and microalgae cell motions is used to construct the light history and they are integrated into the model of the photosynthetic units (PSU) to calculate the microalgae growth rate. The numerical results demonstrate that enhanced light/dark cycling frequency with ordered mixing can promote efficient microalgae cultivation. The effect of the vortex flow field generated by the baffles in an air-lift PBR is analyzed for increasing microalgae growth rate. When using the 1:1 baffle spacing, the biomass production of microalgae is increased by 41.8% compared to the original PBR.</t>
    <phoneticPr fontId="4" type="noConversion"/>
  </si>
  <si>
    <r>
      <rPr>
        <sz val="11"/>
        <color theme="1"/>
        <rFont val="仿宋"/>
        <family val="3"/>
        <charset val="134"/>
      </rPr>
      <t>本文建立了一个综合数值模型，用于预测微藻在光</t>
    </r>
    <r>
      <rPr>
        <sz val="11"/>
        <color theme="1"/>
        <rFont val="Times New Roman"/>
        <family val="1"/>
      </rPr>
      <t>/</t>
    </r>
    <r>
      <rPr>
        <sz val="11"/>
        <color theme="1"/>
        <rFont val="仿宋"/>
        <family val="3"/>
        <charset val="134"/>
      </rPr>
      <t>暗循环条件下的生长速率，用于指导反应器结构优化，改善微藻培养的光照条件，提高光合效率。首先，采用</t>
    </r>
    <r>
      <rPr>
        <sz val="11"/>
        <color theme="1"/>
        <rFont val="Times New Roman"/>
        <family val="1"/>
      </rPr>
      <t>CFD</t>
    </r>
    <r>
      <rPr>
        <sz val="11"/>
        <color theme="1"/>
        <rFont val="仿宋"/>
        <family val="3"/>
        <charset val="134"/>
      </rPr>
      <t>方法用于模拟反应器内流体流动，应用</t>
    </r>
    <r>
      <rPr>
        <sz val="11"/>
        <color theme="1"/>
        <rFont val="Times New Roman"/>
        <family val="1"/>
      </rPr>
      <t xml:space="preserve">Lagrangian </t>
    </r>
    <r>
      <rPr>
        <sz val="11"/>
        <color theme="1"/>
        <rFont val="仿宋"/>
        <family val="3"/>
        <charset val="134"/>
      </rPr>
      <t>方法追踪微藻细胞的运动，使用辐射传递方程（</t>
    </r>
    <r>
      <rPr>
        <sz val="11"/>
        <color theme="1"/>
        <rFont val="Times New Roman"/>
        <family val="1"/>
      </rPr>
      <t>RTE</t>
    </r>
    <r>
      <rPr>
        <sz val="11"/>
        <color theme="1"/>
        <rFont val="仿宋"/>
        <family val="3"/>
        <charset val="134"/>
      </rPr>
      <t>）获得光照强度分布。然后，将光辐射场和微藻细胞运动结合获取光照历程，并整合到光合作用单元（</t>
    </r>
    <r>
      <rPr>
        <sz val="11"/>
        <color theme="1"/>
        <rFont val="Times New Roman"/>
        <family val="1"/>
      </rPr>
      <t>PSU</t>
    </r>
    <r>
      <rPr>
        <sz val="11"/>
        <color theme="1"/>
        <rFont val="仿宋"/>
        <family val="3"/>
        <charset val="134"/>
      </rPr>
      <t>）模型中。数值结果表明，提高光</t>
    </r>
    <r>
      <rPr>
        <sz val="11"/>
        <color theme="1"/>
        <rFont val="Times New Roman"/>
        <family val="1"/>
      </rPr>
      <t>/</t>
    </r>
    <r>
      <rPr>
        <sz val="11"/>
        <color theme="1"/>
        <rFont val="仿宋"/>
        <family val="3"/>
        <charset val="134"/>
      </rPr>
      <t>暗循环频率和有序混合能够促进微藻的高效培养。此外，本文还分析了气升式光生物反应器中添加挡板产生的涡流流场对提高微藻生长率的作用。当使用</t>
    </r>
    <r>
      <rPr>
        <sz val="11"/>
        <color theme="1"/>
        <rFont val="Times New Roman"/>
        <family val="1"/>
      </rPr>
      <t xml:space="preserve"> 1:1 </t>
    </r>
    <r>
      <rPr>
        <sz val="11"/>
        <color theme="1"/>
        <rFont val="仿宋"/>
        <family val="3"/>
        <charset val="134"/>
      </rPr>
      <t>的挡板间距时，微藻的生物质产量比原来的</t>
    </r>
    <r>
      <rPr>
        <sz val="11"/>
        <color theme="1"/>
        <rFont val="Times New Roman"/>
        <family val="1"/>
      </rPr>
      <t xml:space="preserve"> PBR </t>
    </r>
    <r>
      <rPr>
        <sz val="11"/>
        <color theme="1"/>
        <rFont val="仿宋"/>
        <family val="3"/>
        <charset val="134"/>
      </rPr>
      <t>提高了</t>
    </r>
    <r>
      <rPr>
        <sz val="11"/>
        <color theme="1"/>
        <rFont val="Times New Roman"/>
        <family val="1"/>
      </rPr>
      <t xml:space="preserve"> 41.8%</t>
    </r>
    <r>
      <rPr>
        <sz val="11"/>
        <color theme="1"/>
        <rFont val="仿宋"/>
        <family val="3"/>
        <charset val="134"/>
      </rPr>
      <t>。</t>
    </r>
    <phoneticPr fontId="3" type="noConversion"/>
  </si>
  <si>
    <r>
      <rPr>
        <sz val="10"/>
        <color theme="1"/>
        <rFont val="仿宋"/>
        <family val="3"/>
        <charset val="134"/>
      </rPr>
      <t>电池热管理</t>
    </r>
    <phoneticPr fontId="3" type="noConversion"/>
  </si>
  <si>
    <r>
      <rPr>
        <sz val="10"/>
        <color theme="1"/>
        <rFont val="仿宋"/>
        <family val="3"/>
        <charset val="134"/>
      </rPr>
      <t>锂离子电池热管理</t>
    </r>
    <r>
      <rPr>
        <sz val="10"/>
        <color theme="1"/>
        <rFont val="Times New Roman"/>
        <family val="1"/>
      </rPr>
      <t>+</t>
    </r>
    <r>
      <rPr>
        <sz val="10"/>
        <color theme="1"/>
        <rFont val="仿宋"/>
        <family val="3"/>
        <charset val="134"/>
      </rPr>
      <t>无模型温度控制</t>
    </r>
    <r>
      <rPr>
        <sz val="10"/>
        <color theme="1"/>
        <rFont val="Times New Roman"/>
        <family val="1"/>
      </rPr>
      <t>+</t>
    </r>
    <r>
      <rPr>
        <sz val="10"/>
        <color theme="1"/>
        <rFont val="仿宋"/>
        <family val="3"/>
        <charset val="134"/>
      </rPr>
      <t>模糊逻辑控制器</t>
    </r>
    <phoneticPr fontId="3" type="noConversion"/>
  </si>
  <si>
    <t>Modelling and Temperature Control of Liquid Cooling Process for Lithium-Ion Battery</t>
  </si>
  <si>
    <t>Li, Guanru; Zhong, Yangfan; Bao, Chujin; Chen, Yongping; Zhang, Chengbin; Modelling and Temperature Control of Liquid Cooling Process for Lithium-Ion Battery. Journal of Thermal Science, 2024, 33(5): 1794-1808. http://dx.doi.org/10.1007/s11630-024-2013-1</t>
  </si>
  <si>
    <t>10.1007/s11630-024-2013-1</t>
    <phoneticPr fontId="4" type="noConversion"/>
  </si>
  <si>
    <t>JTS-23-0144.R1</t>
    <phoneticPr fontId="4" type="noConversion"/>
  </si>
  <si>
    <t>temperature control; battery thermal management; model-free controller; fuzzy logic control</t>
    <phoneticPr fontId="4" type="noConversion"/>
  </si>
  <si>
    <t>Efficient thermal management of lithium-ion battery, working under extremely rapid charging-discharging, is of widespread interest to avoid the battery degradation due to temperature rise, resulting in the enhanced lifespan. Herein, thermal management of lithium-ion battery has been performed via a liquid cooling theoretical model integrated with thermoelectric model of battery packs and single-phase heat transfer. Aiming to alleviate the battery temperature fluctuation by automatically manipulating the flow rate of working fluid, a nominal model-free controller, i.e., fuzzy logic controller is designed. An optimized on-off controller based on pump speed optimization is introduced to serve as the comparative controller. Thermal control simulations are conducted under regular operating and extreme operating conditions, and two controllers are applied to control battery temperature with proper intervals which is conducive to enhance the battery charge-discharge efficiency. The results indicate that, for any operating condition, the fuzzy logic controller shows excellence in terms of the tracking accuracy of set-point of battery temperature. Thanks to the establishment of fuzzy set and fuzzy behavioral rules, the battery temperature has been throughout maintained near the set point, and the temperature fluctuation amplitude is highly reduced, with better temperature control accuracy of similar to 0.2 degrees C (regular condition) and similar to 0.5 degrees C (extreme condition) compared with similar to 1.1 degrees C (regular condition) and similar to 1.6 degrees C (extreme condition) of optimized on-off controller. While in the case of extreme operating condition, the proposed optimized on-off controller manifests the hysteresis in temperature fluctuation, which is ascribed to the set of dead-band for the feedback temperature. The simulation results cast new light on the utilization and development of model-free temperature controller for the thermal management of lithium-ion battery.</t>
    <phoneticPr fontId="4" type="noConversion"/>
  </si>
  <si>
    <r>
      <rPr>
        <sz val="11"/>
        <color theme="1"/>
        <rFont val="仿宋"/>
        <family val="3"/>
        <charset val="134"/>
      </rPr>
      <t>锂电池在快速充放电条件下的高效热管理是延缓电池老化、提升电池寿命的重要途径。本文基于热电模型和单相对流传热模型建立锂电池组动态热管理过程的混合仿真模型，继而设计一种名义的无模型控制器（模糊逻辑控制器），通过自动调节冷却工质的流量以减缓锂电池温度波动。此外，引入一种基于泵速优化的启停控制器作为对比控制器。为将锂电池组温度控制在合适工作区间以提升充放电效率，本文设计了常规运行和极端运行两种模式，继而开展锂电池组温度控制仿真研究。研究结果表明，模糊逻辑控制器在两种运行模式下均展现出更好的电池温度设定值跟踪控制品质。得益于所建立的模糊集和模糊行为规则，模糊逻辑控制器能够始终将电池温度保持在设定值附近，使得电池温度波动幅度大幅减小，在常规运行模式和极端运行模式下的温度控制精度分别为</t>
    </r>
    <r>
      <rPr>
        <sz val="11"/>
        <color theme="1"/>
        <rFont val="Times New Roman"/>
        <family val="1"/>
      </rPr>
      <t>0.2</t>
    </r>
    <r>
      <rPr>
        <sz val="11"/>
        <color theme="1"/>
        <rFont val="仿宋"/>
        <family val="3"/>
        <charset val="134"/>
      </rPr>
      <t>℃和</t>
    </r>
    <r>
      <rPr>
        <sz val="11"/>
        <color theme="1"/>
        <rFont val="Times New Roman"/>
        <family val="1"/>
      </rPr>
      <t>0.5</t>
    </r>
    <r>
      <rPr>
        <sz val="11"/>
        <color theme="1"/>
        <rFont val="仿宋"/>
        <family val="3"/>
        <charset val="134"/>
      </rPr>
      <t>℃。与之相对应，优化的启停控制器在两种运行模式的温度控制精度分别为</t>
    </r>
    <r>
      <rPr>
        <sz val="11"/>
        <color theme="1"/>
        <rFont val="Times New Roman"/>
        <family val="1"/>
      </rPr>
      <t>1.1</t>
    </r>
    <r>
      <rPr>
        <sz val="11"/>
        <color theme="1"/>
        <rFont val="仿宋"/>
        <family val="3"/>
        <charset val="134"/>
      </rPr>
      <t>℃和</t>
    </r>
    <r>
      <rPr>
        <sz val="11"/>
        <color theme="1"/>
        <rFont val="Times New Roman"/>
        <family val="1"/>
      </rPr>
      <t>1.6</t>
    </r>
    <r>
      <rPr>
        <sz val="11"/>
        <color theme="1"/>
        <rFont val="仿宋"/>
        <family val="3"/>
        <charset val="134"/>
      </rPr>
      <t>℃。在极端运行模式下，优化的启停控制器使温度波动呈现滞后性，这归因于反馈温度迟滞区（</t>
    </r>
    <r>
      <rPr>
        <sz val="11"/>
        <color theme="1"/>
        <rFont val="Times New Roman"/>
        <family val="1"/>
      </rPr>
      <t>dead-band</t>
    </r>
    <r>
      <rPr>
        <sz val="11"/>
        <color theme="1"/>
        <rFont val="仿宋"/>
        <family val="3"/>
        <charset val="134"/>
      </rPr>
      <t>）的设计。本文开展的仿真研究为发展锂电池热管理的无模型温度控制提供了优选路径。</t>
    </r>
    <phoneticPr fontId="3" type="noConversion"/>
  </si>
  <si>
    <r>
      <rPr>
        <sz val="11"/>
        <color theme="1"/>
        <rFont val="仿宋"/>
        <family val="3"/>
        <charset val="134"/>
      </rPr>
      <t>电池热管理用</t>
    </r>
    <r>
      <rPr>
        <sz val="11"/>
        <color theme="1"/>
        <rFont val="Times New Roman"/>
        <family val="1"/>
      </rPr>
      <t>PCM</t>
    </r>
    <phoneticPr fontId="3" type="noConversion"/>
  </si>
  <si>
    <t>Experimental Study of Temperature Control Based on Composite Phase Change Materials during Charging and Discharging of Battery</t>
  </si>
  <si>
    <t>Li, Xiaolin; Wang, Jun; Cao, Wenxiang; Zhang, Xuesong; Experimental Study of Temperature Control Based on Composite Phase Change Materials during Charging and Discharging of Battery. Journal of Thermal Science, 2024, 33(2): 578-590. http://dx.doi.org/10.1007/s11630-024-1922-3</t>
  </si>
  <si>
    <t>10.1007/s11630-024-1922-3</t>
    <phoneticPr fontId="4" type="noConversion"/>
  </si>
  <si>
    <t>JTS-23-0192.R1</t>
    <phoneticPr fontId="4" type="noConversion"/>
  </si>
  <si>
    <t>phase change material; expanded graphite; thermal management system; effective control time</t>
    <phoneticPr fontId="4" type="noConversion"/>
  </si>
  <si>
    <t>This study is to utilize the heat-absorbing and releasing capabilities of phase change materials (PCM) to regulate the surface temperature fluctuations of batteries during charging and discharging. The goal is to keep the battery within the optimal operating temperature range. The impact of PCM thickness and phase change temperature on battery temperature is investigated by encircling a cylindrical battery with a PCM ring. To improve the thermal conductivity of PCM, expanded graphite (EG) is added to make a composite phase change material (CPCM), and the effects of various EG mass ratios on battery surface temperature and CPCM utilization level are investigated. The findings indicate that increasing PCM thickness effectively extends temperature control time, but its impact is limited. The difference in phase change temperature of PCM controls the battery temperature in different temperature ranges. Lower phase change temperatures are unsuitable for controlling battery temperature in high temperature environments. The addition of EG enhances the thermal conductivity of PCM, leading to further control of battery temperature. The results show that the addition of 6% (mass ratio) EG to CPCM extends the effective temperature control time by 11 min and improves by 28% compared to a single PCM. The CPCM utilization is also more satisfactory and achieved a balance between heat storage and thermal conductivity in a battery thermal management system (BTMS) based on PCM.</t>
    <phoneticPr fontId="4" type="noConversion"/>
  </si>
  <si>
    <r>
      <rPr>
        <sz val="11"/>
        <color theme="1"/>
        <rFont val="仿宋"/>
        <family val="3"/>
        <charset val="134"/>
      </rPr>
      <t>本研究主要利用相变材料</t>
    </r>
    <r>
      <rPr>
        <sz val="11"/>
        <color theme="1"/>
        <rFont val="Times New Roman"/>
        <family val="1"/>
      </rPr>
      <t>(PCM)</t>
    </r>
    <r>
      <rPr>
        <sz val="11"/>
        <color theme="1"/>
        <rFont val="仿宋"/>
        <family val="3"/>
        <charset val="134"/>
      </rPr>
      <t>在其相变过程中吸收或释放的大量潜热来调节电池充放电过程中的表面温度波动，以期将电池保持在最佳工作温度范围内。通过在圆柱形电池周围包裹</t>
    </r>
    <r>
      <rPr>
        <sz val="11"/>
        <color theme="1"/>
        <rFont val="Times New Roman"/>
        <family val="1"/>
      </rPr>
      <t>PCM</t>
    </r>
    <r>
      <rPr>
        <sz val="11"/>
        <color theme="1"/>
        <rFont val="仿宋"/>
        <family val="3"/>
        <charset val="134"/>
      </rPr>
      <t>，研究</t>
    </r>
    <r>
      <rPr>
        <sz val="11"/>
        <color theme="1"/>
        <rFont val="Times New Roman"/>
        <family val="1"/>
      </rPr>
      <t>PCM</t>
    </r>
    <r>
      <rPr>
        <sz val="11"/>
        <color theme="1"/>
        <rFont val="仿宋"/>
        <family val="3"/>
        <charset val="134"/>
      </rPr>
      <t>厚度和相变温度对电池温度的影响。为提高相变材料的导热性能，在其中加入膨胀石墨</t>
    </r>
    <r>
      <rPr>
        <sz val="11"/>
        <color theme="1"/>
        <rFont val="Times New Roman"/>
        <family val="1"/>
      </rPr>
      <t>(EG)</t>
    </r>
    <r>
      <rPr>
        <sz val="11"/>
        <color theme="1"/>
        <rFont val="仿宋"/>
        <family val="3"/>
        <charset val="134"/>
      </rPr>
      <t>制备成复合相变材料</t>
    </r>
    <r>
      <rPr>
        <sz val="11"/>
        <color theme="1"/>
        <rFont val="Times New Roman"/>
        <family val="1"/>
      </rPr>
      <t>(CPCM)</t>
    </r>
    <r>
      <rPr>
        <sz val="11"/>
        <color theme="1"/>
        <rFont val="仿宋"/>
        <family val="3"/>
        <charset val="134"/>
      </rPr>
      <t>，研究膨胀石墨不同质量占比对电池温度和</t>
    </r>
    <r>
      <rPr>
        <sz val="11"/>
        <color theme="1"/>
        <rFont val="Times New Roman"/>
        <family val="1"/>
      </rPr>
      <t>CPCM</t>
    </r>
    <r>
      <rPr>
        <sz val="11"/>
        <color theme="1"/>
        <rFont val="仿宋"/>
        <family val="3"/>
        <charset val="134"/>
      </rPr>
      <t>利用率的影响。结果表明，增加</t>
    </r>
    <r>
      <rPr>
        <sz val="11"/>
        <color theme="1"/>
        <rFont val="Times New Roman"/>
        <family val="1"/>
      </rPr>
      <t>PCM</t>
    </r>
    <r>
      <rPr>
        <sz val="11"/>
        <color theme="1"/>
        <rFont val="仿宋"/>
        <family val="3"/>
        <charset val="134"/>
      </rPr>
      <t>厚度可延长温度控制时间，但影响有限。不同相变温度的</t>
    </r>
    <r>
      <rPr>
        <sz val="11"/>
        <color theme="1"/>
        <rFont val="Times New Roman"/>
        <family val="1"/>
      </rPr>
      <t>PCM</t>
    </r>
    <r>
      <rPr>
        <sz val="11"/>
        <color theme="1"/>
        <rFont val="仿宋"/>
        <family val="3"/>
        <charset val="134"/>
      </rPr>
      <t>可将电池温度控制在不同范围内。高温环境时不宜利用相变温度较低的</t>
    </r>
    <r>
      <rPr>
        <sz val="11"/>
        <color theme="1"/>
        <rFont val="Times New Roman"/>
        <family val="1"/>
      </rPr>
      <t>PCM</t>
    </r>
    <r>
      <rPr>
        <sz val="11"/>
        <color theme="1"/>
        <rFont val="仿宋"/>
        <family val="3"/>
        <charset val="134"/>
      </rPr>
      <t>对电池进行温度控制。添加</t>
    </r>
    <r>
      <rPr>
        <sz val="11"/>
        <color theme="1"/>
        <rFont val="Times New Roman"/>
        <family val="1"/>
      </rPr>
      <t>EG</t>
    </r>
    <r>
      <rPr>
        <sz val="11"/>
        <color theme="1"/>
        <rFont val="仿宋"/>
        <family val="3"/>
        <charset val="134"/>
      </rPr>
      <t>可提高</t>
    </r>
    <r>
      <rPr>
        <sz val="11"/>
        <color theme="1"/>
        <rFont val="Times New Roman"/>
        <family val="1"/>
      </rPr>
      <t>PCM</t>
    </r>
    <r>
      <rPr>
        <sz val="11"/>
        <color theme="1"/>
        <rFont val="仿宋"/>
        <family val="3"/>
        <charset val="134"/>
      </rPr>
      <t>导热性能，从而进一步降低电池温度。当</t>
    </r>
    <r>
      <rPr>
        <sz val="11"/>
        <color theme="1"/>
        <rFont val="Times New Roman"/>
        <family val="1"/>
      </rPr>
      <t>CPCM</t>
    </r>
    <r>
      <rPr>
        <sz val="11"/>
        <color theme="1"/>
        <rFont val="仿宋"/>
        <family val="3"/>
        <charset val="134"/>
      </rPr>
      <t>中</t>
    </r>
    <r>
      <rPr>
        <sz val="11"/>
        <color theme="1"/>
        <rFont val="Times New Roman"/>
        <family val="1"/>
      </rPr>
      <t>EG</t>
    </r>
    <r>
      <rPr>
        <sz val="11"/>
        <color theme="1"/>
        <rFont val="仿宋"/>
        <family val="3"/>
        <charset val="134"/>
      </rPr>
      <t>质量占比为</t>
    </r>
    <r>
      <rPr>
        <sz val="11"/>
        <color theme="1"/>
        <rFont val="Times New Roman"/>
        <family val="1"/>
      </rPr>
      <t>6%</t>
    </r>
    <r>
      <rPr>
        <sz val="11"/>
        <color theme="1"/>
        <rFont val="仿宋"/>
        <family val="3"/>
        <charset val="134"/>
      </rPr>
      <t>时，其对电池的有效控温时间延长了</t>
    </r>
    <r>
      <rPr>
        <sz val="11"/>
        <color theme="1"/>
        <rFont val="Times New Roman"/>
        <family val="1"/>
      </rPr>
      <t>11 min</t>
    </r>
    <r>
      <rPr>
        <sz val="11"/>
        <color theme="1"/>
        <rFont val="仿宋"/>
        <family val="3"/>
        <charset val="134"/>
      </rPr>
      <t>，较单一</t>
    </r>
    <r>
      <rPr>
        <sz val="11"/>
        <color theme="1"/>
        <rFont val="Times New Roman"/>
        <family val="1"/>
      </rPr>
      <t>PCM</t>
    </r>
    <r>
      <rPr>
        <sz val="11"/>
        <color theme="1"/>
        <rFont val="仿宋"/>
        <family val="3"/>
        <charset val="134"/>
      </rPr>
      <t>提升了</t>
    </r>
    <r>
      <rPr>
        <sz val="11"/>
        <color theme="1"/>
        <rFont val="Times New Roman"/>
        <family val="1"/>
      </rPr>
      <t>28%</t>
    </r>
    <r>
      <rPr>
        <sz val="11"/>
        <color theme="1"/>
        <rFont val="仿宋"/>
        <family val="3"/>
        <charset val="134"/>
      </rPr>
      <t>。在基于</t>
    </r>
    <r>
      <rPr>
        <sz val="11"/>
        <color theme="1"/>
        <rFont val="Times New Roman"/>
        <family val="1"/>
      </rPr>
      <t>PCM</t>
    </r>
    <r>
      <rPr>
        <sz val="11"/>
        <color theme="1"/>
        <rFont val="仿宋"/>
        <family val="3"/>
        <charset val="134"/>
      </rPr>
      <t>的电池热管理系统</t>
    </r>
    <r>
      <rPr>
        <sz val="11"/>
        <color theme="1"/>
        <rFont val="Times New Roman"/>
        <family val="1"/>
      </rPr>
      <t>(BTMS)</t>
    </r>
    <r>
      <rPr>
        <sz val="11"/>
        <color theme="1"/>
        <rFont val="仿宋"/>
        <family val="3"/>
        <charset val="134"/>
      </rPr>
      <t>中，</t>
    </r>
    <r>
      <rPr>
        <sz val="11"/>
        <color theme="1"/>
        <rFont val="Times New Roman"/>
        <family val="1"/>
      </rPr>
      <t>CPCM</t>
    </r>
    <r>
      <rPr>
        <sz val="11"/>
        <color theme="1"/>
        <rFont val="仿宋"/>
        <family val="3"/>
        <charset val="134"/>
      </rPr>
      <t>的利用率较高，同时可实现蓄热和导热之间的平衡。</t>
    </r>
    <phoneticPr fontId="3" type="noConversion"/>
  </si>
  <si>
    <r>
      <rPr>
        <sz val="11"/>
        <color theme="1"/>
        <rFont val="仿宋"/>
        <family val="3"/>
        <charset val="134"/>
      </rPr>
      <t>发电技术</t>
    </r>
    <r>
      <rPr>
        <sz val="11"/>
        <color theme="1"/>
        <rFont val="Times New Roman"/>
        <family val="1"/>
      </rPr>
      <t>-</t>
    </r>
    <r>
      <rPr>
        <sz val="11"/>
        <color theme="1"/>
        <rFont val="仿宋"/>
        <family val="3"/>
        <charset val="134"/>
      </rPr>
      <t>综述</t>
    </r>
  </si>
  <si>
    <r>
      <rPr>
        <sz val="11"/>
        <color theme="1"/>
        <rFont val="仿宋"/>
        <family val="3"/>
        <charset val="134"/>
      </rPr>
      <t>高速涡轮直驱发电系统</t>
    </r>
    <r>
      <rPr>
        <sz val="11"/>
        <color theme="1"/>
        <rFont val="Times New Roman"/>
        <family val="1"/>
      </rPr>
      <t>-</t>
    </r>
    <r>
      <rPr>
        <sz val="11"/>
        <color theme="1"/>
        <rFont val="仿宋"/>
        <family val="3"/>
        <charset val="134"/>
      </rPr>
      <t>综述</t>
    </r>
    <phoneticPr fontId="3" type="noConversion"/>
  </si>
  <si>
    <t>Current Status and Prospects of High-Speed Direct-Drive Power Generation Technology</t>
  </si>
  <si>
    <t>Jiang, Chenglong; Yin, Zhao; Zhang, Hualiang; Zhou, Peijian; Liu, Yu; Cheng, Kun; Xu, Yujie; Chen, Haisheng; Current Status and Prospects of High-Speed Direct-Drive Power Generation Technology. Journal of Thermal Science, 2024, 33(6): 2097-2116. http://dx.doi.org/10.1007/s11630-024-2062-5</t>
  </si>
  <si>
    <t>10.1007/s11630-024-2062-5</t>
    <phoneticPr fontId="4" type="noConversion"/>
  </si>
  <si>
    <t>JTS-24-0117.R1</t>
  </si>
  <si>
    <t>turbine; high speed generator; structural design; high speed bearings; axial force adjustment</t>
  </si>
  <si>
    <t>Turbine generators play a pivotal role in efficiently converting gas internal energy into electrical energy, finding extensive applications in diverse green energy and power equipment. The adoption of a high-speed direct-drive structure eliminates mechanical losses associated with the reducer between the turbine and generator, enhancing system efficiency and compactness. However, this configuration introduces challenges in design and manufacturing. This article explores the various application scenarios of high-speed direct-drive power generation systems, examining their roles in organic Rankine cycle power generation, gas turbine power generation, supercritical CO2 power generation, vehicle exhaust turbine power generation, and natural gas pressure reduction power generation. Considering the high-speed, high-pressure, high-temperature, and high-efficiency challenges in turbine power generation systems, the key technologies are reviewed including high-speed bearings, rotor dynamics, high-speed motors, high-frequency variable frequency technology, sealing technology, axial force adjustment, thermal management, turbine aerodynamic design, and system control strategies. The article further delves into the current research and development status of high-speed direct-drive power generation systems across different application scenarios. Finally, the article presents prospects for the future development of efficient, reliable and widely adaptable high-speed direct-drive generators, offering valuable insights for researchers and practitioners in the field.</t>
  </si>
  <si>
    <r>
      <rPr>
        <sz val="11"/>
        <color theme="1"/>
        <rFont val="仿宋"/>
        <family val="3"/>
        <charset val="134"/>
      </rPr>
      <t>涡轮发电机能够实现气体内能向电能的高效转化，广泛应用于各种绿色能源与动力装备。采用高速涡轮直驱结构可消除涡轮与发电机之间减速装置的机械损失，提升系统效率，并有效提高紧凑性，但同时也对其设计制造提出了挑战。本文首先调研了高速涡轮直驱发电系统的应用场景，分别从有机朗肯循环发电、燃气涡轮发电、超临界</t>
    </r>
    <r>
      <rPr>
        <sz val="11"/>
        <color theme="1"/>
        <rFont val="Times New Roman"/>
        <family val="1"/>
      </rPr>
      <t>CO2</t>
    </r>
    <r>
      <rPr>
        <sz val="11"/>
        <color theme="1"/>
        <rFont val="仿宋"/>
        <family val="3"/>
        <charset val="134"/>
      </rPr>
      <t>发电、车用废气涡轮发电和天然气余压发电等领域进行介绍，然后结合涡轮发电系统在应用场景中所面临的高速、高压、高温和高效的挑战，总结出其要突破的关键技术，包括高速轴承、转子动力学、高速电机、高频变频技术、密封技术、轴向力调节、热管理、涡轮气动设计、系统控制策略等，之后介绍了不同应用场景下高速涡轮直驱发电系统的研究现状，最后对未来发展的方向提出了展望，对于开发高效、可靠、宽适应性的高速涡轮直驱发电系统具有一定指导意义。</t>
    </r>
    <phoneticPr fontId="3" type="noConversion"/>
  </si>
  <si>
    <r>
      <rPr>
        <sz val="11"/>
        <color theme="1"/>
        <rFont val="仿宋"/>
        <family val="3"/>
        <charset val="134"/>
      </rPr>
      <t>分布式能源</t>
    </r>
    <phoneticPr fontId="3" type="noConversion"/>
  </si>
  <si>
    <r>
      <rPr>
        <sz val="11"/>
        <color theme="1"/>
        <rFont val="仿宋"/>
        <family val="3"/>
        <charset val="134"/>
      </rPr>
      <t>太阳能与生物质热化学互补的分布式能源系统</t>
    </r>
  </si>
  <si>
    <t>Power Generation Enhancement in a Solar Energy and Biomass-Based Distributed Energy System using H2O/CO2 Hybrid Gasification</t>
  </si>
  <si>
    <t>Wu, Haifeng; Lyu, Yan; Wang, Ruixiang; Xu, Rongji; Qu, Wanjun; Liu, Qibin; Power Generation Enhancement in a Solar Energy and Biomass-Based Distributed Energy System using H2O/CO2 Hybrid Gasification. Journal of Thermal Science, 2024, 33(5): 1657-1671. http://dx.doi.org/10.1007/s11630-024-1973-5</t>
  </si>
  <si>
    <t>10.1007/s11630-024-1973-5</t>
    <phoneticPr fontId="4" type="noConversion"/>
  </si>
  <si>
    <t>JTS-21-0761.R1</t>
    <phoneticPr fontId="4" type="noConversion"/>
  </si>
  <si>
    <t>solar energy; biomass hybrid gasification; distributed energy system; thermodynamics performance</t>
    <phoneticPr fontId="4" type="noConversion"/>
  </si>
  <si>
    <t>A new solar energy and biomass-based distributed energy system using H2O/CO2 hybrid gasification is proposed, and their complementarity to enhance the system's energy efficiency is investigated and shown. In the system, concentrated solar energy is used to provide heat for biomass gasification; two gasifying agents (H2O and CO2) are adopted to enhance syngas yields, and the produced solar fuel is further burned for power production in a combined cycle plant. Results show that CO share in gasification products is remarkably increased with the increment of CO2/H2O mole ratio caused by the boudouard reaction with the consumption of fixed carbon, while the H2 share is decreased; the optimal solar-to-fuel efficiency, 27.88%, is achieved when the temperature and CO2/H2O mole ratio are 1050 degrees C and 0.45, respectively. The emission reduction rate of CO2 in the system under design conditions is reduced by 2.31% compared with that using only H2O agent. The annual power production of the system is increased by 1.39%, and the thermodynamic and environmental performances are significantly improved. Moreover, an economic assessment is conducted to forecast the technical feasibility of the hybrid gasification technology. This work provides a promising route to improving the thermochemical utilization efficiency of solar energy and solid fuel.</t>
    <phoneticPr fontId="4" type="noConversion"/>
  </si>
  <si>
    <r>
      <rPr>
        <sz val="11"/>
        <color theme="1"/>
        <rFont val="仿宋"/>
        <family val="3"/>
        <charset val="134"/>
      </rPr>
      <t>多能互补的分布式能源系统是解决当前日益严峻能源与环境问题的主要技术之一。本文在原有研究工作基础上提出了太阳能与生物质热化学互补的分布式能源系统，系统利用</t>
    </r>
    <r>
      <rPr>
        <sz val="11"/>
        <color theme="1"/>
        <rFont val="Times New Roman"/>
        <family val="1"/>
      </rPr>
      <t>H2O/CO2</t>
    </r>
    <r>
      <rPr>
        <sz val="11"/>
        <color theme="1"/>
        <rFont val="仿宋"/>
        <family val="3"/>
        <charset val="134"/>
      </rPr>
      <t>混合气化方式进一步强化了太阳能与生物质的互补性在系统性能上提升作用。系统中，集中太阳能提供生物质气化需要的热量，同时两种气化剂用于提高合成气的产量，所产的太阳能燃料进一步在联合循环中燃烧发电。结果显示，随着气化剂</t>
    </r>
    <r>
      <rPr>
        <sz val="11"/>
        <color theme="1"/>
        <rFont val="Times New Roman"/>
        <family val="1"/>
      </rPr>
      <t>CO2/H2O</t>
    </r>
    <r>
      <rPr>
        <sz val="11"/>
        <color theme="1"/>
        <rFont val="仿宋"/>
        <family val="3"/>
        <charset val="134"/>
      </rPr>
      <t>比例增加，由于</t>
    </r>
    <r>
      <rPr>
        <sz val="11"/>
        <color theme="1"/>
        <rFont val="Times New Roman"/>
        <family val="1"/>
      </rPr>
      <t>Boudouard</t>
    </r>
    <r>
      <rPr>
        <sz val="11"/>
        <color theme="1"/>
        <rFont val="仿宋"/>
        <family val="3"/>
        <charset val="134"/>
      </rPr>
      <t>反应的作用合成气中</t>
    </r>
    <r>
      <rPr>
        <sz val="11"/>
        <color theme="1"/>
        <rFont val="Times New Roman"/>
        <family val="1"/>
      </rPr>
      <t>CO</t>
    </r>
    <r>
      <rPr>
        <sz val="11"/>
        <color theme="1"/>
        <rFont val="仿宋"/>
        <family val="3"/>
        <charset val="134"/>
      </rPr>
      <t>份额明显加大，相反</t>
    </r>
    <r>
      <rPr>
        <sz val="11"/>
        <color theme="1"/>
        <rFont val="Times New Roman"/>
        <family val="1"/>
      </rPr>
      <t>H2</t>
    </r>
    <r>
      <rPr>
        <sz val="11"/>
        <color theme="1"/>
        <rFont val="仿宋"/>
        <family val="3"/>
        <charset val="134"/>
      </rPr>
      <t>份额有所降低，计算得到的最优太阳能燃料转化效率为</t>
    </r>
    <r>
      <rPr>
        <sz val="11"/>
        <color theme="1"/>
        <rFont val="Times New Roman"/>
        <family val="1"/>
      </rPr>
      <t>27.88%</t>
    </r>
    <r>
      <rPr>
        <sz val="11"/>
        <color theme="1"/>
        <rFont val="仿宋"/>
        <family val="3"/>
        <charset val="134"/>
      </rPr>
      <t>，此时</t>
    </r>
    <r>
      <rPr>
        <sz val="11"/>
        <color theme="1"/>
        <rFont val="Times New Roman"/>
        <family val="1"/>
      </rPr>
      <t>CO2/H2O</t>
    </r>
    <r>
      <rPr>
        <sz val="11"/>
        <color theme="1"/>
        <rFont val="仿宋"/>
        <family val="3"/>
        <charset val="134"/>
      </rPr>
      <t>为</t>
    </r>
    <r>
      <rPr>
        <sz val="11"/>
        <color theme="1"/>
        <rFont val="Times New Roman"/>
        <family val="1"/>
      </rPr>
      <t>0.45</t>
    </r>
    <r>
      <rPr>
        <sz val="11"/>
        <color theme="1"/>
        <rFont val="仿宋"/>
        <family val="3"/>
        <charset val="134"/>
      </rPr>
      <t>。在设计工况条件下，相较于单</t>
    </r>
    <r>
      <rPr>
        <sz val="11"/>
        <color theme="1"/>
        <rFont val="Times New Roman"/>
        <family val="1"/>
      </rPr>
      <t>H2O</t>
    </r>
    <r>
      <rPr>
        <sz val="11"/>
        <color theme="1"/>
        <rFont val="仿宋"/>
        <family val="3"/>
        <charset val="134"/>
      </rPr>
      <t>气化剂，系统的</t>
    </r>
    <r>
      <rPr>
        <sz val="11"/>
        <color theme="1"/>
        <rFont val="Times New Roman"/>
        <family val="1"/>
      </rPr>
      <t>CO2</t>
    </r>
    <r>
      <rPr>
        <sz val="11"/>
        <color theme="1"/>
        <rFont val="仿宋"/>
        <family val="3"/>
        <charset val="134"/>
      </rPr>
      <t>排放减少率为</t>
    </r>
    <r>
      <rPr>
        <sz val="11"/>
        <color theme="1"/>
        <rFont val="Times New Roman"/>
        <family val="1"/>
      </rPr>
      <t>2.31%</t>
    </r>
    <r>
      <rPr>
        <sz val="11"/>
        <color theme="1"/>
        <rFont val="仿宋"/>
        <family val="3"/>
        <charset val="134"/>
      </rPr>
      <t>，系统的全年发电量增加了</t>
    </r>
    <r>
      <rPr>
        <sz val="11"/>
        <color theme="1"/>
        <rFont val="Times New Roman"/>
        <family val="1"/>
      </rPr>
      <t>1.39%</t>
    </r>
    <r>
      <rPr>
        <sz val="11"/>
        <color theme="1"/>
        <rFont val="仿宋"/>
        <family val="3"/>
        <charset val="134"/>
      </rPr>
      <t>，系统的热力学和环境效益都得到了明显的改善。另外，本文还对系统的经济行进行了评估，为提高太阳能和固体燃料的热化学利用效率提供了一种新的途径。</t>
    </r>
    <phoneticPr fontId="3" type="noConversion"/>
  </si>
  <si>
    <r>
      <rPr>
        <sz val="11"/>
        <color theme="1"/>
        <rFont val="仿宋"/>
        <family val="3"/>
        <charset val="134"/>
      </rPr>
      <t>工程热力学及经济评估</t>
    </r>
  </si>
  <si>
    <r>
      <t>Maisotsenko</t>
    </r>
    <r>
      <rPr>
        <sz val="11"/>
        <color theme="1"/>
        <rFont val="仿宋"/>
        <family val="3"/>
        <charset val="134"/>
      </rPr>
      <t>燃气轮机循环（</t>
    </r>
    <r>
      <rPr>
        <sz val="11"/>
        <color theme="1"/>
        <rFont val="Times New Roman"/>
        <family val="1"/>
      </rPr>
      <t>MGTC</t>
    </r>
    <r>
      <rPr>
        <sz val="11"/>
        <color theme="1"/>
        <rFont val="仿宋"/>
        <family val="3"/>
        <charset val="134"/>
      </rPr>
      <t>）</t>
    </r>
    <r>
      <rPr>
        <sz val="11"/>
        <color theme="1"/>
        <rFont val="Times New Roman"/>
        <family val="1"/>
      </rPr>
      <t>+</t>
    </r>
    <r>
      <rPr>
        <sz val="11"/>
        <color theme="1"/>
        <rFont val="仿宋"/>
        <family val="3"/>
        <charset val="134"/>
      </rPr>
      <t>性能和经济评估</t>
    </r>
    <r>
      <rPr>
        <sz val="11"/>
        <color theme="1"/>
        <rFont val="Times New Roman"/>
        <family val="1"/>
      </rPr>
      <t>+</t>
    </r>
    <r>
      <rPr>
        <sz val="11"/>
        <color theme="1"/>
        <rFont val="仿宋"/>
        <family val="3"/>
        <charset val="134"/>
      </rPr>
      <t>后冷和再生过程加中冷过程（</t>
    </r>
    <r>
      <rPr>
        <sz val="11"/>
        <color theme="1"/>
        <rFont val="Times New Roman"/>
        <family val="1"/>
      </rPr>
      <t>IMGTC</t>
    </r>
    <r>
      <rPr>
        <sz val="11"/>
        <color theme="1"/>
        <rFont val="仿宋"/>
        <family val="3"/>
        <charset val="134"/>
      </rPr>
      <t>）的三阶段</t>
    </r>
    <phoneticPr fontId="3" type="noConversion"/>
  </si>
  <si>
    <t>Thermal-Economic Comparative Analysis and Optimization of the Maisotsenko Gas Turbine Cycle under Different Configurations</t>
  </si>
  <si>
    <t>Shi, Qile; He, Weifeng; Yao, Zhaohui; Gao, Yanfei; Su, Pengfei; Han, Dong; Thermal-Economic Comparative Analysis and Optimization of the Maisotsenko Gas Turbine Cycle under Different Configurations. Journal of Thermal Science, 2024, 33(6): 2151-2165. http://dx.doi.org/10.1007/s11630-024-2028-7</t>
  </si>
  <si>
    <t>10.1007/s11630-024-2028-7</t>
    <phoneticPr fontId="4" type="noConversion"/>
  </si>
  <si>
    <t>JTS-23-0222.R1</t>
    <phoneticPr fontId="4" type="noConversion"/>
  </si>
  <si>
    <t>Maisotsenko gas turbine cycle; intercooling; exergy efficiency; levelized cost of electricity; thermo-economic optimization</t>
    <phoneticPr fontId="4" type="noConversion"/>
  </si>
  <si>
    <t>The widespread adoption of Maisotsenko gas turbine cycle (MGTC) is significantly constrained by the design and manufacturing complexity of the saturator. The proposition of innovative approaches to regulate the water carrying capacity and operational environment of the saturator, coupled with the performance and economic evaluation of systems under various configurations, can substantially facilitate its commercial implementation. Unlike the conventional two-stage MGTC system that solely comprises aftercooling and regenerative processes, this study proposes a three-stage MGTC system with an intercooling process (IMGTC), which considers the reuse of cooling water and energy recovery. The pricing allocation and energy depreciation characteristics of components are analyzed, and the impact of key variables is considered. Finally, economic optimization of the system is conducted using ISIGHT to identify the optimal parameter combination and results. The results indicate that the saturator price of IMGTC is lower and its exergy efficiency is higher than that of MGTC. The average water capacity of the IMGTC saturator is only 57.4% of that of the MGTC saturator, but the average exergy efficiency of IMGTC is 1.1% higher than that of MGTC. Moreover, external parameters all lead to the levelized cost of electricity (LCOE). Thermo-economic optimization shows that the optimal LCOE of IMGTC is 0.26% lower than that of MGTC. This study confirms the feasibility of IMGTC, as well as its thermodynamic and economic advantages over MGTC.</t>
    <phoneticPr fontId="4" type="noConversion"/>
  </si>
  <si>
    <r>
      <t>Maisotsenko</t>
    </r>
    <r>
      <rPr>
        <sz val="11"/>
        <color theme="1"/>
        <rFont val="仿宋"/>
        <family val="3"/>
        <charset val="134"/>
      </rPr>
      <t>燃气轮机循环（</t>
    </r>
    <r>
      <rPr>
        <sz val="11"/>
        <color theme="1"/>
        <rFont val="Times New Roman"/>
        <family val="1"/>
      </rPr>
      <t>MGTC</t>
    </r>
    <r>
      <rPr>
        <sz val="11"/>
        <color theme="1"/>
        <rFont val="仿宋"/>
        <family val="3"/>
        <charset val="134"/>
      </rPr>
      <t>）的广泛采用受到饱和器设计和制造复杂性的严重限制。提出调节饱和器载水量和操作环境的创新方法，再加上各种配置下系统的性能和经济评估，可以大大促进其商业实施。与仅包括后冷和再生过程的传统两级</t>
    </r>
    <r>
      <rPr>
        <sz val="11"/>
        <color theme="1"/>
        <rFont val="Times New Roman"/>
        <family val="1"/>
      </rPr>
      <t>MGTC</t>
    </r>
    <r>
      <rPr>
        <sz val="11"/>
        <color theme="1"/>
        <rFont val="仿宋"/>
        <family val="3"/>
        <charset val="134"/>
      </rPr>
      <t>系统不同，本研究提出了一种具有中冷过程（</t>
    </r>
    <r>
      <rPr>
        <sz val="11"/>
        <color theme="1"/>
        <rFont val="Times New Roman"/>
        <family val="1"/>
      </rPr>
      <t>IMGTC</t>
    </r>
    <r>
      <rPr>
        <sz val="11"/>
        <color theme="1"/>
        <rFont val="仿宋"/>
        <family val="3"/>
        <charset val="134"/>
      </rPr>
      <t>）的三阶段</t>
    </r>
    <r>
      <rPr>
        <sz val="11"/>
        <color theme="1"/>
        <rFont val="Times New Roman"/>
        <family val="1"/>
      </rPr>
      <t>MGTC</t>
    </r>
    <r>
      <rPr>
        <sz val="11"/>
        <color theme="1"/>
        <rFont val="仿宋"/>
        <family val="3"/>
        <charset val="134"/>
      </rPr>
      <t>系统，该系统考虑了冷却水的再利用和能量回收。分析了组件的定价分配和能源折旧特征，并考虑了关键变量的影响。最后，利用</t>
    </r>
    <r>
      <rPr>
        <sz val="11"/>
        <color theme="1"/>
        <rFont val="Times New Roman"/>
        <family val="1"/>
      </rPr>
      <t>ISIGHT</t>
    </r>
    <r>
      <rPr>
        <sz val="11"/>
        <color theme="1"/>
        <rFont val="仿宋"/>
        <family val="3"/>
        <charset val="134"/>
      </rPr>
      <t>对系统进行经济优化，确定最优参数组合和结果。结果表明，</t>
    </r>
    <r>
      <rPr>
        <sz val="11"/>
        <color theme="1"/>
        <rFont val="Times New Roman"/>
        <family val="1"/>
      </rPr>
      <t>IMGTC</t>
    </r>
    <r>
      <rPr>
        <sz val="11"/>
        <color theme="1"/>
        <rFont val="仿宋"/>
        <family val="3"/>
        <charset val="134"/>
      </rPr>
      <t>的饱和器价格较低，有效能效率高于</t>
    </r>
    <r>
      <rPr>
        <sz val="11"/>
        <color theme="1"/>
        <rFont val="Times New Roman"/>
        <family val="1"/>
      </rPr>
      <t>MGTC</t>
    </r>
    <r>
      <rPr>
        <sz val="11"/>
        <color theme="1"/>
        <rFont val="仿宋"/>
        <family val="3"/>
        <charset val="134"/>
      </rPr>
      <t>。</t>
    </r>
    <r>
      <rPr>
        <sz val="11"/>
        <color theme="1"/>
        <rFont val="Times New Roman"/>
        <family val="1"/>
      </rPr>
      <t>IMGTC</t>
    </r>
    <r>
      <rPr>
        <sz val="11"/>
        <color theme="1"/>
        <rFont val="仿宋"/>
        <family val="3"/>
        <charset val="134"/>
      </rPr>
      <t>饱和器的平均水容量仅为</t>
    </r>
    <r>
      <rPr>
        <sz val="11"/>
        <color theme="1"/>
        <rFont val="Times New Roman"/>
        <family val="1"/>
      </rPr>
      <t>MGTC</t>
    </r>
    <r>
      <rPr>
        <sz val="11"/>
        <color theme="1"/>
        <rFont val="仿宋"/>
        <family val="3"/>
        <charset val="134"/>
      </rPr>
      <t>饱和器的</t>
    </r>
    <r>
      <rPr>
        <sz val="11"/>
        <color theme="1"/>
        <rFont val="Times New Roman"/>
        <family val="1"/>
      </rPr>
      <t>57.4%</t>
    </r>
    <r>
      <rPr>
        <sz val="11"/>
        <color theme="1"/>
        <rFont val="仿宋"/>
        <family val="3"/>
        <charset val="134"/>
      </rPr>
      <t>，但</t>
    </r>
    <r>
      <rPr>
        <sz val="11"/>
        <color theme="1"/>
        <rFont val="Times New Roman"/>
        <family val="1"/>
      </rPr>
      <t>IMGTC</t>
    </r>
    <r>
      <rPr>
        <sz val="11"/>
        <color theme="1"/>
        <rFont val="仿宋"/>
        <family val="3"/>
        <charset val="134"/>
      </rPr>
      <t>的平均有效能效率比</t>
    </r>
    <r>
      <rPr>
        <sz val="11"/>
        <color theme="1"/>
        <rFont val="Times New Roman"/>
        <family val="1"/>
      </rPr>
      <t>MGTC</t>
    </r>
    <r>
      <rPr>
        <sz val="11"/>
        <color theme="1"/>
        <rFont val="仿宋"/>
        <family val="3"/>
        <charset val="134"/>
      </rPr>
      <t>高</t>
    </r>
    <r>
      <rPr>
        <sz val="11"/>
        <color theme="1"/>
        <rFont val="Times New Roman"/>
        <family val="1"/>
      </rPr>
      <t>1.1%</t>
    </r>
    <r>
      <rPr>
        <sz val="11"/>
        <color theme="1"/>
        <rFont val="仿宋"/>
        <family val="3"/>
        <charset val="134"/>
      </rPr>
      <t>。此外，外部参数都会导致电力平准化成本（</t>
    </r>
    <r>
      <rPr>
        <sz val="11"/>
        <color theme="1"/>
        <rFont val="Times New Roman"/>
        <family val="1"/>
      </rPr>
      <t>LCOE</t>
    </r>
    <r>
      <rPr>
        <sz val="11"/>
        <color theme="1"/>
        <rFont val="仿宋"/>
        <family val="3"/>
        <charset val="134"/>
      </rPr>
      <t>）。热经济优化表明，</t>
    </r>
    <r>
      <rPr>
        <sz val="11"/>
        <color theme="1"/>
        <rFont val="Times New Roman"/>
        <family val="1"/>
      </rPr>
      <t>IMGTC</t>
    </r>
    <r>
      <rPr>
        <sz val="11"/>
        <color theme="1"/>
        <rFont val="仿宋"/>
        <family val="3"/>
        <charset val="134"/>
      </rPr>
      <t>的最佳</t>
    </r>
    <r>
      <rPr>
        <sz val="11"/>
        <color theme="1"/>
        <rFont val="Times New Roman"/>
        <family val="1"/>
      </rPr>
      <t>LCOE</t>
    </r>
    <r>
      <rPr>
        <sz val="11"/>
        <color theme="1"/>
        <rFont val="仿宋"/>
        <family val="3"/>
        <charset val="134"/>
      </rPr>
      <t>比</t>
    </r>
    <r>
      <rPr>
        <sz val="11"/>
        <color theme="1"/>
        <rFont val="Times New Roman"/>
        <family val="1"/>
      </rPr>
      <t>MGTC</t>
    </r>
    <r>
      <rPr>
        <sz val="11"/>
        <color theme="1"/>
        <rFont val="仿宋"/>
        <family val="3"/>
        <charset val="134"/>
      </rPr>
      <t>低</t>
    </r>
    <r>
      <rPr>
        <sz val="11"/>
        <color theme="1"/>
        <rFont val="Times New Roman"/>
        <family val="1"/>
      </rPr>
      <t>0.26%</t>
    </r>
    <r>
      <rPr>
        <sz val="11"/>
        <color theme="1"/>
        <rFont val="仿宋"/>
        <family val="3"/>
        <charset val="134"/>
      </rPr>
      <t>。本研究证实了</t>
    </r>
    <r>
      <rPr>
        <sz val="11"/>
        <color theme="1"/>
        <rFont val="Times New Roman"/>
        <family val="1"/>
      </rPr>
      <t>IMGTC</t>
    </r>
    <r>
      <rPr>
        <sz val="11"/>
        <color theme="1"/>
        <rFont val="仿宋"/>
        <family val="3"/>
        <charset val="134"/>
      </rPr>
      <t>的可行性，以及其相对于</t>
    </r>
    <r>
      <rPr>
        <sz val="11"/>
        <color theme="1"/>
        <rFont val="Times New Roman"/>
        <family val="1"/>
      </rPr>
      <t>MGTC</t>
    </r>
    <r>
      <rPr>
        <sz val="11"/>
        <color theme="1"/>
        <rFont val="仿宋"/>
        <family val="3"/>
        <charset val="134"/>
      </rPr>
      <t>的热力学和经济优势。</t>
    </r>
    <phoneticPr fontId="4" type="noConversion"/>
  </si>
  <si>
    <r>
      <rPr>
        <sz val="10"/>
        <color theme="1"/>
        <rFont val="仿宋"/>
        <family val="3"/>
        <charset val="134"/>
      </rPr>
      <t>环境</t>
    </r>
    <r>
      <rPr>
        <sz val="10"/>
        <color theme="1"/>
        <rFont val="Times New Roman"/>
        <family val="1"/>
      </rPr>
      <t xml:space="preserve"> </t>
    </r>
    <r>
      <rPr>
        <sz val="10"/>
        <color theme="1"/>
        <rFont val="仿宋"/>
        <family val="3"/>
        <charset val="134"/>
      </rPr>
      <t>制冷剂氧化热分解</t>
    </r>
    <phoneticPr fontId="3" type="noConversion"/>
  </si>
  <si>
    <r>
      <rPr>
        <sz val="10"/>
        <color theme="1"/>
        <rFont val="仿宋"/>
        <family val="3"/>
        <charset val="134"/>
      </rPr>
      <t>氢氟烃制冷剂</t>
    </r>
    <r>
      <rPr>
        <sz val="10"/>
        <color theme="1"/>
        <rFont val="Times New Roman"/>
        <family val="1"/>
      </rPr>
      <t>HFC-134a+</t>
    </r>
    <r>
      <rPr>
        <sz val="10"/>
        <color theme="1"/>
        <rFont val="仿宋"/>
        <family val="3"/>
        <charset val="134"/>
      </rPr>
      <t>热分解和氧化热解路径</t>
    </r>
    <phoneticPr fontId="3" type="noConversion"/>
  </si>
  <si>
    <t>Thermal Decomposition and Oxidative Decomposition Mechanism of HFC-134a by Experimental and DFT Method</t>
  </si>
  <si>
    <t>Xu, Yunting; Zhang, Kai; Dai, Xiaoye; Shi, Lin; Thermal Decomposition and Oxidative Decomposition Mechanism of HFC-134a by Experimental and DFT Method. Journal of Thermal Science, 2024, 33(5): 1990-2003. http://dx.doi.org/10.1007/s11630-024-1981-5</t>
  </si>
  <si>
    <t>10.1007/s11630-024-1981-5</t>
    <phoneticPr fontId="4" type="noConversion"/>
  </si>
  <si>
    <t>JTS-23-0351.R2</t>
    <phoneticPr fontId="4" type="noConversion"/>
  </si>
  <si>
    <t>HFC-134a; pyrolysis; oxidative thermal decomposition; DFT; refrigerant</t>
    <phoneticPr fontId="4" type="noConversion"/>
  </si>
  <si>
    <t>In response to the Kigali Amendment to the Montreal Protocol and global low-carbon emission environmental requirements, the phase-out and decomposition of numerous HFC refrigerants have become urgent, necessitating efficient and mild decomposition methods. This study investigates the thermal decomposition and oxidative thermal decomposition pathways of the typical hydrofluorocarbon refrigerant HFC-134a, employing a combination of experimental and quantum chemical DFT simulation methods. Quantum chemical simulations reveal that the initial reaction bond cleavage serves as the rate-determining step during the thermal decomposition process, with the most easily detectable closed-shell products including CF2=CHF, HF, CH3F, CHF3, CH2F2, and CF4. Reactive oxygen species can significantly reduce the Gibbs free energy barrier for HFC-134a decomposition. To achieve efficient degradation of HFC-134a, appropriate catalysts should be developed and selected to increase the level of reactive oxygen species in the reaction system. Experimental studies further corroborate that HFC-134a may undergo degradation through distinct reaction pathways under varying temperature (240 degrees C to 360 degrees C) and pressure (0.1 MPa to 4.5 MPa) conditions, in agreement with simulation predictions.</t>
    <phoneticPr fontId="4" type="noConversion"/>
  </si>
  <si>
    <r>
      <rPr>
        <sz val="11"/>
        <color theme="1"/>
        <rFont val="仿宋"/>
        <family val="3"/>
        <charset val="134"/>
      </rPr>
      <t>鉴于《蒙特利尔议定书》基加利修正案和全球范围内的低碳减排环保要求，大量</t>
    </r>
    <r>
      <rPr>
        <sz val="11"/>
        <color theme="1"/>
        <rFont val="Times New Roman"/>
        <family val="1"/>
      </rPr>
      <t>HFCs</t>
    </r>
    <r>
      <rPr>
        <sz val="11"/>
        <color theme="1"/>
        <rFont val="仿宋"/>
        <family val="3"/>
        <charset val="134"/>
      </rPr>
      <t>制冷剂亟待淘汰和降解，因此高效且温和的降解方法变得至关重要。本研究以典型的氢氟烃制冷剂</t>
    </r>
    <r>
      <rPr>
        <sz val="11"/>
        <color theme="1"/>
        <rFont val="Times New Roman"/>
        <family val="1"/>
      </rPr>
      <t>HFC-134a</t>
    </r>
    <r>
      <rPr>
        <sz val="11"/>
        <color theme="1"/>
        <rFont val="仿宋"/>
        <family val="3"/>
        <charset val="134"/>
      </rPr>
      <t>为对象，采用实验与量子化学密度泛函理论（</t>
    </r>
    <r>
      <rPr>
        <sz val="11"/>
        <color theme="1"/>
        <rFont val="Times New Roman"/>
        <family val="1"/>
      </rPr>
      <t>DFT</t>
    </r>
    <r>
      <rPr>
        <sz val="11"/>
        <color theme="1"/>
        <rFont val="仿宋"/>
        <family val="3"/>
        <charset val="134"/>
      </rPr>
      <t>）模拟相结合的方法，深入探讨了其热分解和氧化热解路径。量子化学模拟结果显示，在热分解过程中，起始反应化学键的断裂成为决速步骤，且最易生成的可检测到的闭壳层产物包括</t>
    </r>
    <r>
      <rPr>
        <sz val="11"/>
        <color theme="1"/>
        <rFont val="Times New Roman"/>
        <family val="1"/>
      </rPr>
      <t>CF2=CHF</t>
    </r>
    <r>
      <rPr>
        <sz val="11"/>
        <color theme="1"/>
        <rFont val="仿宋"/>
        <family val="3"/>
        <charset val="134"/>
      </rPr>
      <t>、</t>
    </r>
    <r>
      <rPr>
        <sz val="11"/>
        <color theme="1"/>
        <rFont val="Times New Roman"/>
        <family val="1"/>
      </rPr>
      <t>HF</t>
    </r>
    <r>
      <rPr>
        <sz val="11"/>
        <color theme="1"/>
        <rFont val="仿宋"/>
        <family val="3"/>
        <charset val="134"/>
      </rPr>
      <t>、</t>
    </r>
    <r>
      <rPr>
        <sz val="11"/>
        <color theme="1"/>
        <rFont val="Times New Roman"/>
        <family val="1"/>
      </rPr>
      <t>CH3F</t>
    </r>
    <r>
      <rPr>
        <sz val="11"/>
        <color theme="1"/>
        <rFont val="仿宋"/>
        <family val="3"/>
        <charset val="134"/>
      </rPr>
      <t>、</t>
    </r>
    <r>
      <rPr>
        <sz val="11"/>
        <color theme="1"/>
        <rFont val="Times New Roman"/>
        <family val="1"/>
      </rPr>
      <t>CHF3</t>
    </r>
    <r>
      <rPr>
        <sz val="11"/>
        <color theme="1"/>
        <rFont val="仿宋"/>
        <family val="3"/>
        <charset val="134"/>
      </rPr>
      <t>、</t>
    </r>
    <r>
      <rPr>
        <sz val="11"/>
        <color theme="1"/>
        <rFont val="Times New Roman"/>
        <family val="1"/>
      </rPr>
      <t>CH2F2</t>
    </r>
    <r>
      <rPr>
        <sz val="11"/>
        <color theme="1"/>
        <rFont val="仿宋"/>
        <family val="3"/>
        <charset val="134"/>
      </rPr>
      <t>、</t>
    </r>
    <r>
      <rPr>
        <sz val="11"/>
        <color theme="1"/>
        <rFont val="Times New Roman"/>
        <family val="1"/>
      </rPr>
      <t>CF4</t>
    </r>
    <r>
      <rPr>
        <sz val="11"/>
        <color theme="1"/>
        <rFont val="仿宋"/>
        <family val="3"/>
        <charset val="134"/>
      </rPr>
      <t>等。活性氧化物能显著降低</t>
    </r>
    <r>
      <rPr>
        <sz val="11"/>
        <color theme="1"/>
        <rFont val="Times New Roman"/>
        <family val="1"/>
      </rPr>
      <t>HFC-134a</t>
    </r>
    <r>
      <rPr>
        <sz val="11"/>
        <color theme="1"/>
        <rFont val="仿宋"/>
        <family val="3"/>
        <charset val="134"/>
      </rPr>
      <t>分解的自由能垒。为实现</t>
    </r>
    <r>
      <rPr>
        <sz val="11"/>
        <color theme="1"/>
        <rFont val="Times New Roman"/>
        <family val="1"/>
      </rPr>
      <t>HFC-134a</t>
    </r>
    <r>
      <rPr>
        <sz val="11"/>
        <color theme="1"/>
        <rFont val="仿宋"/>
        <family val="3"/>
        <charset val="134"/>
      </rPr>
      <t>的高效降解，应开发和选择适当的催化剂以提高反应体系中活性氧物质的水平。实验研究进一步证实，在不同温度（</t>
    </r>
    <r>
      <rPr>
        <sz val="11"/>
        <color theme="1"/>
        <rFont val="Times New Roman"/>
        <family val="1"/>
      </rPr>
      <t>240</t>
    </r>
    <r>
      <rPr>
        <sz val="11"/>
        <color theme="1"/>
        <rFont val="仿宋"/>
        <family val="3"/>
        <charset val="134"/>
      </rPr>
      <t>℃至</t>
    </r>
    <r>
      <rPr>
        <sz val="11"/>
        <color theme="1"/>
        <rFont val="Times New Roman"/>
        <family val="1"/>
      </rPr>
      <t>360</t>
    </r>
    <r>
      <rPr>
        <sz val="11"/>
        <color theme="1"/>
        <rFont val="仿宋"/>
        <family val="3"/>
        <charset val="134"/>
      </rPr>
      <t>℃）和压力（</t>
    </r>
    <r>
      <rPr>
        <sz val="11"/>
        <color theme="1"/>
        <rFont val="Times New Roman"/>
        <family val="1"/>
      </rPr>
      <t>0.1 MPa</t>
    </r>
    <r>
      <rPr>
        <sz val="11"/>
        <color theme="1"/>
        <rFont val="仿宋"/>
        <family val="3"/>
        <charset val="134"/>
      </rPr>
      <t>至</t>
    </r>
    <r>
      <rPr>
        <sz val="11"/>
        <color theme="1"/>
        <rFont val="Times New Roman"/>
        <family val="1"/>
      </rPr>
      <t>4.5 MPa</t>
    </r>
    <r>
      <rPr>
        <sz val="11"/>
        <color theme="1"/>
        <rFont val="仿宋"/>
        <family val="3"/>
        <charset val="134"/>
      </rPr>
      <t>）条件下，</t>
    </r>
    <r>
      <rPr>
        <sz val="11"/>
        <color theme="1"/>
        <rFont val="Times New Roman"/>
        <family val="1"/>
      </rPr>
      <t>HFC-134a</t>
    </r>
    <r>
      <rPr>
        <sz val="11"/>
        <color theme="1"/>
        <rFont val="仿宋"/>
        <family val="3"/>
        <charset val="134"/>
      </rPr>
      <t>可能通过不同反应路径实现降解，这一结果与模拟预测保持一致。</t>
    </r>
    <phoneticPr fontId="3" type="noConversion"/>
  </si>
  <si>
    <r>
      <rPr>
        <sz val="10"/>
        <color theme="1"/>
        <rFont val="仿宋"/>
        <family val="3"/>
        <charset val="134"/>
      </rPr>
      <t>建筑保温材料</t>
    </r>
    <phoneticPr fontId="3" type="noConversion"/>
  </si>
  <si>
    <r>
      <rPr>
        <sz val="10"/>
        <color theme="1"/>
        <rFont val="仿宋"/>
        <family val="3"/>
        <charset val="134"/>
      </rPr>
      <t>建筑保温材料</t>
    </r>
    <r>
      <rPr>
        <sz val="10"/>
        <color theme="1"/>
        <rFont val="Times New Roman"/>
        <family val="1"/>
      </rPr>
      <t>+</t>
    </r>
    <r>
      <rPr>
        <sz val="10"/>
        <color theme="1"/>
        <rFont val="仿宋"/>
        <family val="3"/>
        <charset val="134"/>
      </rPr>
      <t>芦苇</t>
    </r>
    <phoneticPr fontId="3" type="noConversion"/>
  </si>
  <si>
    <t>Experimental Research on a Feasible Building Insulation Material Based Reed in China</t>
  </si>
  <si>
    <t>Liu, Tiantian; Peng, Yizhe; Liu, Lifang; Cai, Chenghan; Wang, Shuang; Li, Hongqiang; Experimental Research on a Feasible Building Insulation Material Based Reed in China. Journal of Thermal Science, 2025, 34(1): 176-187. http://dx.doi.org/10.1007/s11630-024-2072-3</t>
  </si>
  <si>
    <t>10.1007/s11630-024-2072-3</t>
    <phoneticPr fontId="4" type="noConversion"/>
  </si>
  <si>
    <t>JTS-24-0091.R1</t>
  </si>
  <si>
    <t>pre-treatment of reeds; interface adhesion properties; building insulation material based reed; fire resistance performance; weathering resistance performance</t>
  </si>
  <si>
    <t>The seemingly useless reeds are prepared as thermal insulation materials, which not only meet the requirements of environmental sustainability but also enhance the added value of reeds, creating new economic benefits. The hydrophobicity of raw biomass surfaces leads to problems such as weak bonding strength and non-dense structure in the formed materials, as well as issues related to the residual insect infestations on the surface. In this study, reed straw was used as the raw material, and foamed geopolymer was used as the binder to prepare building insulation materials based reed. To improve the interfacial adhesion performance between reed straw and foamed geopolymer, a thermochemical modification method-thermal carbonization, was proposed. In this study, the mechanical properties and hydraulic properties of the studied materials with different degrees of surface thermal modification were tested, especially the fire resistance performance, and weathering resistance performance rarely found in published literature. When the surface thermal modification condition of reed straw was 250 degrees C (30 min), the comprehensive performance of reed-based building insulation materials was the best, when the studied material density was 321.3 kg/m3; the compressive strength was 0.59 MPa; the thermal conductivity was 0.101 W/(mK); the pH was 11.27; the moisture absorption rate was 25.1%, and the compressive strength loss rate in wet-dry cycles was 18.5%. In addition, it had excellent fire resistance performance and weathering resistance performance. This new material can be widely used to improve the thermal insulation of traditional buildings and as sandwich filler in prefabricated buildings, such as preparing insulating walls.</t>
  </si>
  <si>
    <r>
      <rPr>
        <sz val="11"/>
        <color theme="1"/>
        <rFont val="仿宋"/>
        <family val="3"/>
        <charset val="134"/>
      </rPr>
      <t>中国丰富的芦苇资源为制备建筑保温材料提供了丰富的原料。将无路可去的芦苇制备成保温材料，满足环境可持续性发展的同时，提高了芦苇的附加值，创造了新的经济收益。原生态生物质表面的疏水性导致粘结成型强度弱、结构不致密等问题，以及表面残留虫卵虫害滋生等问题，本研究以芦苇秸秆为原材料，发泡地质聚合物为粘结剂制备芦苇基建筑保温材料。为改善芦苇秸秆与发泡地质聚合物之间的界面粘合状态，将芦苇秸秆进行表面改性，提出热化学改性方法，即热碳化。同时对不同表面热改性程度的芦苇基建筑保温材料的力学性能、水力学性能，尤其是防火性能、耐候性能等已发表文献中少有的特性参数进行测试，从而更加综合地评估所研究的建筑保温材料性能。当芦苇秸秆的表面热改性条件为</t>
    </r>
    <r>
      <rPr>
        <sz val="11"/>
        <color theme="1"/>
        <rFont val="Times New Roman"/>
        <family val="1"/>
      </rPr>
      <t>250</t>
    </r>
    <r>
      <rPr>
        <sz val="11"/>
        <color theme="1"/>
        <rFont val="仿宋"/>
        <family val="3"/>
        <charset val="134"/>
      </rPr>
      <t>℃（</t>
    </r>
    <r>
      <rPr>
        <sz val="11"/>
        <color theme="1"/>
        <rFont val="Times New Roman"/>
        <family val="1"/>
      </rPr>
      <t>30min</t>
    </r>
    <r>
      <rPr>
        <sz val="11"/>
        <color theme="1"/>
        <rFont val="仿宋"/>
        <family val="3"/>
        <charset val="134"/>
      </rPr>
      <t>）时，芦苇基建筑保温材料的综合性能最佳，此时材料密度为</t>
    </r>
    <r>
      <rPr>
        <sz val="11"/>
        <color theme="1"/>
        <rFont val="Times New Roman"/>
        <family val="1"/>
      </rPr>
      <t>321.3kg/m3</t>
    </r>
    <r>
      <rPr>
        <sz val="11"/>
        <color theme="1"/>
        <rFont val="仿宋"/>
        <family val="3"/>
        <charset val="134"/>
      </rPr>
      <t>，抗压强度为</t>
    </r>
    <r>
      <rPr>
        <sz val="11"/>
        <color theme="1"/>
        <rFont val="Times New Roman"/>
        <family val="1"/>
      </rPr>
      <t>0.59MPa</t>
    </r>
    <r>
      <rPr>
        <sz val="11"/>
        <color theme="1"/>
        <rFont val="仿宋"/>
        <family val="3"/>
        <charset val="134"/>
      </rPr>
      <t>，导热系数为</t>
    </r>
    <r>
      <rPr>
        <sz val="11"/>
        <color theme="1"/>
        <rFont val="Times New Roman"/>
        <family val="1"/>
      </rPr>
      <t>0.101W/(m.K)</t>
    </r>
    <r>
      <rPr>
        <sz val="11"/>
        <color theme="1"/>
        <rFont val="仿宋"/>
        <family val="3"/>
        <charset val="134"/>
      </rPr>
      <t>，</t>
    </r>
    <r>
      <rPr>
        <sz val="11"/>
        <color theme="1"/>
        <rFont val="Times New Roman"/>
        <family val="1"/>
      </rPr>
      <t>pH</t>
    </r>
    <r>
      <rPr>
        <sz val="11"/>
        <color theme="1"/>
        <rFont val="仿宋"/>
        <family val="3"/>
        <charset val="134"/>
      </rPr>
      <t>为</t>
    </r>
    <r>
      <rPr>
        <sz val="11"/>
        <color theme="1"/>
        <rFont val="Times New Roman"/>
        <family val="1"/>
      </rPr>
      <t>11.27</t>
    </r>
    <r>
      <rPr>
        <sz val="11"/>
        <color theme="1"/>
        <rFont val="仿宋"/>
        <family val="3"/>
        <charset val="134"/>
      </rPr>
      <t>，吸湿率为</t>
    </r>
    <r>
      <rPr>
        <sz val="11"/>
        <color theme="1"/>
        <rFont val="Times New Roman"/>
        <family val="1"/>
      </rPr>
      <t>25.1%</t>
    </r>
    <r>
      <rPr>
        <sz val="11"/>
        <color theme="1"/>
        <rFont val="仿宋"/>
        <family val="3"/>
        <charset val="134"/>
      </rPr>
      <t>。与原生态芦苇基保温材料相比，所研究的材料界面粘合情况得到改善，抗泛碱能力，耐干湿循环能力和防火性能也得到一定提升。该新型材料可以广泛用于传统建筑保温隔热改善以及用于装配式建筑做夹心填料，如制备自保温墙体等场景。</t>
    </r>
    <phoneticPr fontId="3" type="noConversion"/>
  </si>
  <si>
    <r>
      <rPr>
        <sz val="11"/>
        <color theme="1"/>
        <rFont val="仿宋"/>
        <family val="3"/>
        <charset val="134"/>
      </rPr>
      <t>建筑能效</t>
    </r>
  </si>
  <si>
    <r>
      <rPr>
        <sz val="11"/>
        <color theme="1"/>
        <rFont val="仿宋"/>
        <family val="3"/>
        <charset val="134"/>
      </rPr>
      <t>冷热电联供系统</t>
    </r>
    <r>
      <rPr>
        <sz val="11"/>
        <color theme="1"/>
        <rFont val="Times New Roman"/>
        <family val="1"/>
      </rPr>
      <t>+</t>
    </r>
    <r>
      <rPr>
        <sz val="11"/>
        <color theme="1"/>
        <rFont val="仿宋"/>
        <family val="3"/>
        <charset val="134"/>
      </rPr>
      <t>热电负荷平衡运行策略</t>
    </r>
  </si>
  <si>
    <t>Operation Strategy and Matching of Supply and Demand of CCHP System with Various Building Types</t>
  </si>
  <si>
    <t>Li, Yaohong; Wang, Pengxiang; Peng, Bin; Bian, Xiaoyang; Operation Strategy and Matching of Supply and Demand of CCHP System with Various Building Types. Journal of Thermal Science, 2024, 33(6): 2203-2220. http://dx.doi.org/10.1007/s11630-024-2050-9</t>
  </si>
  <si>
    <t>10.1007/s11630-024-2050-9</t>
    <phoneticPr fontId="4" type="noConversion"/>
  </si>
  <si>
    <t>JTS-24-0141.R1</t>
    <phoneticPr fontId="4" type="noConversion"/>
  </si>
  <si>
    <t>combined cooling; heating and power system (CCHP); operation strategy; energy utilization rate; energy factor; matching supply and demand</t>
    <phoneticPr fontId="4" type="noConversion"/>
  </si>
  <si>
    <t>The important indications for assessing CCHP (combined cooling, heating and power) systems are their supply-demand matching characteristics between the user demand side and the energy supply side. These characteristics are primarily influenced by different building types and operating strategies. In view of the energy redundancy of the following electric load (FEL) and following thermal load (FTL) operation strategies and the energy deficiency of the following hybrid electric-heating load (FHL) operation strategy, this paper proposes an improved following balanced heat-electrical load (IFBL) operation strategy based on the following balanced heat-electrical load (FBL) operation strategy. Based on the energy utilization rate as the objective function, this paper optimizes the installed capacity of CCHP systems in different buildings and proposes an energy factor for evaluating the supply-demand matching characteristics of the system. The results show that the energy utilization rate and energy factor of the system under IFBL are optimal relative to the other operation strategies. Secondly, the hotel building has the highest energy utilization rate and the lowest energy factor; on the contrary, the office building has the lowest energy utilization rate and the highest energy factor. Finally, the analysis of supply-demand matching for different building types under multiple operating strategies shows that the hospital and hotel systems exhibit optimal supply-demand matching performance under the IFBL strategy, with values of 0.945 and 0.938, respectively; on the contrary, the office system has an optimal supply-demand matching of 0.935 under the FEL strategy. Under the FTL strategy, the systems of all three buildings exhibit poor matching performance.</t>
    <phoneticPr fontId="4" type="noConversion"/>
  </si>
  <si>
    <r>
      <rPr>
        <sz val="11"/>
        <color theme="1"/>
        <rFont val="仿宋"/>
        <family val="3"/>
        <charset val="134"/>
      </rPr>
      <t>冷热电联供系统在供给侧与需求侧负荷之间的能量供需匹配是评估系统的关键指标，且主要受到不同建筑类型及其运行策略的影响。针对以电定热和以热定电运行策略能量冗余以及混合热电负荷运行策略能源不足的特性，本文在热电负荷平衡运行策略的基础上提出了改进的热电负荷平衡运行策略。以能源利用率为目标函数对系统的装机容量进行了优化，并提出了能源因子和能源供需匹配性作为评价系统性能的指标。结果表明，在</t>
    </r>
    <r>
      <rPr>
        <sz val="11"/>
        <color theme="1"/>
        <rFont val="Times New Roman"/>
        <family val="1"/>
      </rPr>
      <t>IFBL</t>
    </r>
    <r>
      <rPr>
        <sz val="11"/>
        <color theme="1"/>
        <rFont val="仿宋"/>
        <family val="3"/>
        <charset val="134"/>
      </rPr>
      <t>策略下系统的能源利用率和能源综合指数相对于其他四种策略均为最优。其次，酒店建筑的能源利用率最高，且能源综合指数最低，相反，办公室建筑的能源利用率最低，且能源综合指数最高。最后，对不同建筑类型在不同运行策略下的供需匹配性进行分析表明，医院和酒店系统，在</t>
    </r>
    <r>
      <rPr>
        <sz val="11"/>
        <color theme="1"/>
        <rFont val="Times New Roman"/>
        <family val="1"/>
      </rPr>
      <t>IFBL</t>
    </r>
    <r>
      <rPr>
        <sz val="11"/>
        <color theme="1"/>
        <rFont val="仿宋"/>
        <family val="3"/>
        <charset val="134"/>
      </rPr>
      <t>策略表现出最优的供需匹配性能分别为</t>
    </r>
    <r>
      <rPr>
        <sz val="11"/>
        <color theme="1"/>
        <rFont val="Times New Roman"/>
        <family val="1"/>
      </rPr>
      <t>0.945</t>
    </r>
    <r>
      <rPr>
        <sz val="11"/>
        <color theme="1"/>
        <rFont val="仿宋"/>
        <family val="3"/>
        <charset val="134"/>
      </rPr>
      <t>和</t>
    </r>
    <r>
      <rPr>
        <sz val="11"/>
        <color theme="1"/>
        <rFont val="Times New Roman"/>
        <family val="1"/>
      </rPr>
      <t>0.938</t>
    </r>
    <r>
      <rPr>
        <sz val="11"/>
        <color theme="1"/>
        <rFont val="仿宋"/>
        <family val="3"/>
        <charset val="134"/>
      </rPr>
      <t>，相反，办公室系统在</t>
    </r>
    <r>
      <rPr>
        <sz val="11"/>
        <color theme="1"/>
        <rFont val="Times New Roman"/>
        <family val="1"/>
      </rPr>
      <t>FEL</t>
    </r>
    <r>
      <rPr>
        <sz val="11"/>
        <color theme="1"/>
        <rFont val="仿宋"/>
        <family val="3"/>
        <charset val="134"/>
      </rPr>
      <t>策略下的供需匹配性最优为</t>
    </r>
    <r>
      <rPr>
        <sz val="11"/>
        <color theme="1"/>
        <rFont val="Times New Roman"/>
        <family val="1"/>
      </rPr>
      <t>0.935</t>
    </r>
    <r>
      <rPr>
        <sz val="11"/>
        <color theme="1"/>
        <rFont val="仿宋"/>
        <family val="3"/>
        <charset val="134"/>
      </rPr>
      <t>。然而，在</t>
    </r>
    <r>
      <rPr>
        <sz val="11"/>
        <color theme="1"/>
        <rFont val="Times New Roman"/>
        <family val="1"/>
      </rPr>
      <t>FTL</t>
    </r>
    <r>
      <rPr>
        <sz val="11"/>
        <color theme="1"/>
        <rFont val="仿宋"/>
        <family val="3"/>
        <charset val="134"/>
      </rPr>
      <t>策略下，三种建筑均表现出较差的匹配性。</t>
    </r>
    <phoneticPr fontId="3" type="noConversion"/>
  </si>
  <si>
    <r>
      <rPr>
        <sz val="10"/>
        <color theme="1"/>
        <rFont val="仿宋"/>
        <family val="3"/>
        <charset val="134"/>
      </rPr>
      <t>锂离子电池</t>
    </r>
  </si>
  <si>
    <r>
      <rPr>
        <sz val="10"/>
        <color theme="1"/>
        <rFont val="仿宋"/>
        <family val="3"/>
        <charset val="134"/>
      </rPr>
      <t>电池的循环特性和产热特性</t>
    </r>
    <r>
      <rPr>
        <sz val="10"/>
        <color theme="1"/>
        <rFont val="Times New Roman"/>
        <family val="1"/>
      </rPr>
      <t>+</t>
    </r>
    <r>
      <rPr>
        <sz val="10"/>
        <color theme="1"/>
        <rFont val="仿宋"/>
        <family val="3"/>
        <charset val="134"/>
      </rPr>
      <t>组装时的夹紧力</t>
    </r>
    <phoneticPr fontId="3" type="noConversion"/>
  </si>
  <si>
    <t>Effect of Preload Force on Heat Generation of Li(Ni0.8Co0.1Mn0.1)O2/SiOx-C System Batteries: The Discharge Process</t>
  </si>
  <si>
    <t>Lin, Chunjing; Lai, Zhenxing; Bai, Guangli; Ma, Biao; Wei, Zhen; Qi, Chuang; Liu, Shiqiang; Effect of Preload Force on Heat Generation of Li(Ni0.8Co0.1Mn0.1)O2/SiOx-C System Batteries: The Discharge Process. Journal of Thermal Science, 2024, 33(5): 1809-1825. http://dx.doi.org/10.1007/s11630-024-1999-8</t>
  </si>
  <si>
    <t>10.1007/s11630-024-1999-8</t>
    <phoneticPr fontId="4" type="noConversion"/>
  </si>
  <si>
    <t>JTS-23-0441.R1</t>
    <phoneticPr fontId="4" type="noConversion"/>
  </si>
  <si>
    <t>lithium ion battery; cyclic aging; preload force; heat generation characteristic</t>
    <phoneticPr fontId="4" type="noConversion"/>
  </si>
  <si>
    <t>Lithium-ion batteries (LIBs) undergo various degradation phenomena such as material decomposition, structural change and uneven lithium ion distribution during long-term cycles, which would affect their performance and safety. In order to improve the performance of the LIBs during their life cycle, preload force is preset when the batteries are assembled. Different preload forces will in turn affect the cycle life and heat generation of the battery. In order to address this issue, this work carries out charge/discharge cycle tests on a NCM811 battery under different preload forces. Isothermal calorimetry tests are performed to investigate the battery heat generation under different states of health (SOHs) and preload forces. Based on the test results, an empirical prediction model for heat generation power as a function of SOH is established. Results show that when the preload force is 5 Nm, the battery capacity decreases in the slowest rate and the average heat generation power is the lowest. Changes in peaks of the incremental capacity curve can be used to characterize the loss of lithium at the electrode, which in turn characterizes the change of heat generation power of the battery. The average heat generation power is mainly affected by the SOH, going through a period of trough with the decrease of the SOH and continuing to increase after crossing the critical point. In general, these findings emphasize the relationship between preload force, SOH and heat generation power, which is helpful for the judgment of optimal preload to improve the efficiency of LIBs.</t>
    <phoneticPr fontId="4" type="noConversion"/>
  </si>
  <si>
    <r>
      <rPr>
        <sz val="11"/>
        <color theme="1"/>
        <rFont val="仿宋"/>
        <family val="3"/>
        <charset val="134"/>
      </rPr>
      <t>在长期充放电循环后，锂离子电池内部会发生各种材料的分解、结构变化和分布不均等劣化现象，进而影响锂离子电池的性能以及安全性。为了提高电池在生命周期内的性能，电池在进行成组时会预设一定的夹紧力来控制电池厚度的变化。不同的预紧力又会反过来影响电池的循环特性和产热特性。针对这一问题，本文以</t>
    </r>
    <r>
      <rPr>
        <sz val="11"/>
        <color theme="1"/>
        <rFont val="Times New Roman"/>
        <family val="1"/>
      </rPr>
      <t>NCM811/</t>
    </r>
    <r>
      <rPr>
        <sz val="11"/>
        <color theme="1"/>
        <rFont val="仿宋"/>
        <family val="3"/>
        <charset val="134"/>
      </rPr>
      <t>硅碳体系软包锂离子电池为研究对象，对不同预紧力下的电池进行了充放电循环测试，进而采用等温量热仪测试了不同</t>
    </r>
    <r>
      <rPr>
        <sz val="11"/>
        <color theme="1"/>
        <rFont val="Times New Roman"/>
        <family val="1"/>
      </rPr>
      <t>SOH</t>
    </r>
    <r>
      <rPr>
        <sz val="11"/>
        <color theme="1"/>
        <rFont val="仿宋"/>
        <family val="3"/>
        <charset val="134"/>
      </rPr>
      <t>和不同预紧力下电池的产热特性，并基于此建立了电池产热功率随</t>
    </r>
    <r>
      <rPr>
        <sz val="11"/>
        <color theme="1"/>
        <rFont val="Times New Roman"/>
        <family val="1"/>
      </rPr>
      <t>SOH</t>
    </r>
    <r>
      <rPr>
        <sz val="11"/>
        <color theme="1"/>
        <rFont val="仿宋"/>
        <family val="3"/>
        <charset val="134"/>
      </rPr>
      <t>变化的经验预测模型。研究结果表明：当预紧力为</t>
    </r>
    <r>
      <rPr>
        <sz val="11"/>
        <color theme="1"/>
        <rFont val="Times New Roman"/>
        <family val="1"/>
      </rPr>
      <t>5 N·m</t>
    </r>
    <r>
      <rPr>
        <sz val="11"/>
        <color theme="1"/>
        <rFont val="仿宋"/>
        <family val="3"/>
        <charset val="134"/>
      </rPr>
      <t>时，电池容量衰减最慢并且平均产热功率最低；</t>
    </r>
    <r>
      <rPr>
        <sz val="11"/>
        <color theme="1"/>
        <rFont val="Times New Roman"/>
        <family val="1"/>
      </rPr>
      <t>IC</t>
    </r>
    <r>
      <rPr>
        <sz val="11"/>
        <color theme="1"/>
        <rFont val="仿宋"/>
        <family val="3"/>
        <charset val="134"/>
      </rPr>
      <t>曲线的特征峰值变化可以用来表征电极活性锂的损失，进而表征电池产热功率的变化；电池平均产热功率主要受</t>
    </r>
    <r>
      <rPr>
        <sz val="11"/>
        <color theme="1"/>
        <rFont val="Times New Roman"/>
        <family val="1"/>
      </rPr>
      <t>SOH</t>
    </r>
    <r>
      <rPr>
        <sz val="11"/>
        <color theme="1"/>
        <rFont val="仿宋"/>
        <family val="3"/>
        <charset val="134"/>
      </rPr>
      <t>的影响，电池平均产热功率随</t>
    </r>
    <r>
      <rPr>
        <sz val="11"/>
        <color theme="1"/>
        <rFont val="Times New Roman"/>
        <family val="1"/>
      </rPr>
      <t>SOH</t>
    </r>
    <r>
      <rPr>
        <sz val="11"/>
        <color theme="1"/>
        <rFont val="仿宋"/>
        <family val="3"/>
        <charset val="134"/>
      </rPr>
      <t>的降低会经历一段波谷，过了临界点以后平均产热功率会持续增大。这些发现共同强调了预紧力、</t>
    </r>
    <r>
      <rPr>
        <sz val="11"/>
        <color theme="1"/>
        <rFont val="Times New Roman"/>
        <family val="1"/>
      </rPr>
      <t>SOH</t>
    </r>
    <r>
      <rPr>
        <sz val="11"/>
        <color theme="1"/>
        <rFont val="仿宋"/>
        <family val="3"/>
        <charset val="134"/>
      </rPr>
      <t>和产热特性之间错综复杂的关系，强调了调整最佳预紧力对提高锂离子电池效率的重要意义。</t>
    </r>
    <phoneticPr fontId="3" type="noConversion"/>
  </si>
  <si>
    <r>
      <rPr>
        <sz val="11"/>
        <color theme="1"/>
        <rFont val="仿宋"/>
        <family val="3"/>
        <charset val="134"/>
      </rPr>
      <t>锂离子电池</t>
    </r>
  </si>
  <si>
    <r>
      <rPr>
        <sz val="11"/>
        <color theme="1"/>
        <rFont val="仿宋"/>
        <family val="3"/>
        <charset val="134"/>
      </rPr>
      <t>钴酸锂</t>
    </r>
    <r>
      <rPr>
        <sz val="11"/>
        <color theme="1"/>
        <rFont val="Times New Roman"/>
        <family val="1"/>
      </rPr>
      <t>/</t>
    </r>
    <r>
      <rPr>
        <sz val="11"/>
        <color theme="1"/>
        <rFont val="仿宋"/>
        <family val="3"/>
        <charset val="134"/>
      </rPr>
      <t>石墨电池</t>
    </r>
    <r>
      <rPr>
        <sz val="11"/>
        <color theme="1"/>
        <rFont val="Times New Roman"/>
        <family val="1"/>
      </rPr>
      <t>+</t>
    </r>
    <r>
      <rPr>
        <sz val="11"/>
        <color theme="1"/>
        <rFont val="仿宋"/>
        <family val="3"/>
        <charset val="134"/>
      </rPr>
      <t>电池容量衰减</t>
    </r>
    <phoneticPr fontId="3" type="noConversion"/>
  </si>
  <si>
    <t>Analysis and Modeling of Calendar Aging and Cycle Aging of LiCoO2/Graphite Cells</t>
  </si>
  <si>
    <t>Wang, Wei; Yuan, Baoqiang; Sun, Qie; Wennersten, Ronald; Analysis and Modeling of Calendar Aging and Cycle Aging of LiCoO2/Graphite Cells. Journal of Thermal Science, 2024, 33(3): 1109-1118. http://dx.doi.org/10.1007/s11630-024-1918-z</t>
  </si>
  <si>
    <t>10.1007/s11630-024-1918-z</t>
    <phoneticPr fontId="4" type="noConversion"/>
  </si>
  <si>
    <t>JTS-21-0677.R1</t>
    <phoneticPr fontId="4" type="noConversion"/>
  </si>
  <si>
    <t>Lithium-ion battery; LiCoO2 (LCO)/graphite; calendar aging; cycle aging; lifetime model</t>
    <phoneticPr fontId="4" type="noConversion"/>
  </si>
  <si>
    <t>Lithium-ion batteries are used in a wide range of applications. However, their cycle life suffers from the problem of capacity fade, which includes calendar and cycle aging. The effects of storage time, temperature and partial charge-discharge cycling on the capacity fade of Li-ion batteries are investigated in this study. The calendar aging and cycle aging are presented based on the storage and cycling experiment on LiCoO2/graphite cells under different storage temperature and different ranges of state of charge (SOC). Based on the measurement data, a one-component and a double-component aging model are presented to respectively describe the capacity fade caused by calendar and cycle aging. The calendar aging of LiCoO2/graphite batteries is mainly affected by temperature and SOC during the storage. Mean SOC and change in SOC (ASOC) are the main factors affecting battery degradation during cycling operation.</t>
    <phoneticPr fontId="4" type="noConversion"/>
  </si>
  <si>
    <r>
      <rPr>
        <sz val="11"/>
        <color theme="1"/>
        <rFont val="仿宋"/>
        <family val="3"/>
        <charset val="134"/>
      </rPr>
      <t>当前，锂离子电池已被广泛应用于各种领域。然而，它们受到由日历老化和循环老化导致的容量衰减问题的困扰。本研究通过对钴酸锂</t>
    </r>
    <r>
      <rPr>
        <sz val="11"/>
        <color theme="1"/>
        <rFont val="Times New Roman"/>
        <family val="1"/>
      </rPr>
      <t>/</t>
    </r>
    <r>
      <rPr>
        <sz val="11"/>
        <color theme="1"/>
        <rFont val="仿宋"/>
        <family val="3"/>
        <charset val="134"/>
      </rPr>
      <t>石墨电池在不同存储温度和不同充放电状态范围下进行存储和循环实验，探究了储存时间、温度和不同深度的充放电循环对锂离子电池容量衰减的影响。根据测量数据，提出了单组分和双组分老化模型，分别描述了日历老化和循环老化引起的容量衰减。钴酸锂</t>
    </r>
    <r>
      <rPr>
        <sz val="11"/>
        <color theme="1"/>
        <rFont val="Times New Roman"/>
        <family val="1"/>
      </rPr>
      <t>/</t>
    </r>
    <r>
      <rPr>
        <sz val="11"/>
        <color theme="1"/>
        <rFont val="仿宋"/>
        <family val="3"/>
        <charset val="134"/>
      </rPr>
      <t>石墨电池的日历老化主要受到存储期间温度和荷电状态的影响，循环老化主要受到平均荷电状态和荷电状态变化的影响。</t>
    </r>
    <phoneticPr fontId="3" type="noConversion"/>
  </si>
  <si>
    <r>
      <rPr>
        <sz val="11"/>
        <color theme="1"/>
        <rFont val="仿宋"/>
        <family val="3"/>
        <charset val="134"/>
      </rPr>
      <t>流体</t>
    </r>
  </si>
  <si>
    <r>
      <rPr>
        <sz val="11"/>
        <color theme="1"/>
        <rFont val="仿宋"/>
        <family val="3"/>
        <charset val="134"/>
      </rPr>
      <t>质子交换膜燃料电池</t>
    </r>
    <r>
      <rPr>
        <sz val="11"/>
        <color theme="1"/>
        <rFont val="Times New Roman"/>
        <family val="1"/>
      </rPr>
      <t>(PEMFC)</t>
    </r>
    <r>
      <rPr>
        <sz val="11"/>
        <color theme="1"/>
        <rFont val="仿宋"/>
        <family val="3"/>
        <charset val="134"/>
      </rPr>
      <t>的内部水平衡和更高的电流密度输出</t>
    </r>
    <r>
      <rPr>
        <sz val="11"/>
        <color theme="1"/>
        <rFont val="Times New Roman"/>
        <family val="1"/>
      </rPr>
      <t>+</t>
    </r>
    <r>
      <rPr>
        <sz val="11"/>
        <color theme="1"/>
        <rFont val="仿宋"/>
        <family val="3"/>
        <charset val="134"/>
      </rPr>
      <t>有效阴极流场设计</t>
    </r>
    <r>
      <rPr>
        <sz val="11"/>
        <color theme="1"/>
        <rFont val="Times New Roman"/>
        <family val="1"/>
      </rPr>
      <t>+</t>
    </r>
    <r>
      <rPr>
        <sz val="11"/>
        <color theme="1"/>
        <rFont val="仿宋"/>
        <family val="3"/>
        <charset val="134"/>
      </rPr>
      <t>分段式水管理流场</t>
    </r>
    <phoneticPr fontId="3" type="noConversion"/>
  </si>
  <si>
    <t>Numerical Study of Water Transport and Operating Strategy for Fuel Cells with Segmented Water Management Flow Fields</t>
  </si>
  <si>
    <t>Chen, Chengdai; Wang, Changhong; Zheng, Zijun; Numerical Study of Water Transport and Operating Strategy for Fuel Cells with Segmented Water Management Flow Fields. Journal of Thermal Science, 2024, 33(4): 1577-1589. http://dx.doi.org/10.1007/s11630-024-1962-8</t>
  </si>
  <si>
    <t>10.1007/s11630-024-1962-8</t>
    <phoneticPr fontId="4" type="noConversion"/>
  </si>
  <si>
    <t>JTS-23-0019.R1</t>
    <phoneticPr fontId="4" type="noConversion"/>
  </si>
  <si>
    <t>proton exchange membrane fuel cells; channel design; segmented water management; water balance; operating strategy</t>
    <phoneticPr fontId="4" type="noConversion"/>
  </si>
  <si>
    <t>The effective cathode flow field design can realize the internal water balance and higher current density output of proton exchange membrane fuel cells (PEMFC). Therefore, a segmented water management flow field is proposed in this study, i.e. a half separated-half coupled cathode (HSHC) flow field which has two inlets but just one outlet. A 3D numerical PEMFC model is applied to study the effect of the HSHC flow field on PEMFC performance and its operating strategy in terms of operating conditions. The study results are shown as follows: Compared with the two conventional cathode flow fields, the HSHC flow field improves the water balance along the channel and increases the current density by 17.1% at a cathode stoichiometry of 3.25. It is because the HSHC flow field can overcome the water loss at channels upstream and the water accumulation at channels downstream. The draw water phenomenon (DWP) in the HSHC flow field is observed, which is mainly affected by the water vapor pressure of channel. Based on the DWP, cooling channel inlet flow rates can be used to adjust water balance, but severe water loss should be avoided. In addition, the inlet temperature control in HSHC flow field should be that cell temperature&gt;cathode channel inlet temperature&gt;cooling channel inlet temperature&gt; ambient temperatures for better water balance.</t>
    <phoneticPr fontId="4" type="noConversion"/>
  </si>
  <si>
    <r>
      <rPr>
        <sz val="11"/>
        <color theme="1"/>
        <rFont val="仿宋"/>
        <family val="3"/>
        <charset val="134"/>
      </rPr>
      <t>有效阴极流场设计可以实现质子交换膜燃料电池</t>
    </r>
    <r>
      <rPr>
        <sz val="11"/>
        <color theme="1"/>
        <rFont val="Times New Roman"/>
        <family val="1"/>
      </rPr>
      <t>(PEMFC)</t>
    </r>
    <r>
      <rPr>
        <sz val="11"/>
        <color theme="1"/>
        <rFont val="仿宋"/>
        <family val="3"/>
        <charset val="134"/>
      </rPr>
      <t>的内部水平衡和更高的电流密度输出。因此，本研究提出了一种分段式水管理流场，即一种半分离半耦合阴极</t>
    </r>
    <r>
      <rPr>
        <sz val="11"/>
        <color theme="1"/>
        <rFont val="Times New Roman"/>
        <family val="1"/>
      </rPr>
      <t>(HSHC)</t>
    </r>
    <r>
      <rPr>
        <sz val="11"/>
        <color theme="1"/>
        <rFont val="仿宋"/>
        <family val="3"/>
        <charset val="134"/>
      </rPr>
      <t>流场，它有两个入口，却只有一个出口。采用质子交换膜燃料电池</t>
    </r>
    <r>
      <rPr>
        <sz val="11"/>
        <color theme="1"/>
        <rFont val="Times New Roman"/>
        <family val="1"/>
      </rPr>
      <t>(PEMFC)</t>
    </r>
    <r>
      <rPr>
        <sz val="11"/>
        <color theme="1"/>
        <rFont val="仿宋"/>
        <family val="3"/>
        <charset val="134"/>
      </rPr>
      <t>三维数值模型，研究了</t>
    </r>
    <r>
      <rPr>
        <sz val="11"/>
        <color theme="1"/>
        <rFont val="Times New Roman"/>
        <family val="1"/>
      </rPr>
      <t>HSHC</t>
    </r>
    <r>
      <rPr>
        <sz val="11"/>
        <color theme="1"/>
        <rFont val="仿宋"/>
        <family val="3"/>
        <charset val="134"/>
      </rPr>
      <t>流场对质子交换膜燃料电池</t>
    </r>
    <r>
      <rPr>
        <sz val="11"/>
        <color theme="1"/>
        <rFont val="Times New Roman"/>
        <family val="1"/>
      </rPr>
      <t>(PEMFC)</t>
    </r>
    <r>
      <rPr>
        <sz val="11"/>
        <color theme="1"/>
        <rFont val="仿宋"/>
        <family val="3"/>
        <charset val="134"/>
      </rPr>
      <t>性能的影响及其运行策略。研究结果表明</t>
    </r>
    <r>
      <rPr>
        <sz val="11"/>
        <color theme="1"/>
        <rFont val="Times New Roman"/>
        <family val="1"/>
      </rPr>
      <t xml:space="preserve">: </t>
    </r>
    <r>
      <rPr>
        <sz val="11"/>
        <color theme="1"/>
        <rFont val="仿宋"/>
        <family val="3"/>
        <charset val="134"/>
      </rPr>
      <t>与两种常规阴极流场相比，</t>
    </r>
    <r>
      <rPr>
        <sz val="11"/>
        <color theme="1"/>
        <rFont val="Times New Roman"/>
        <family val="1"/>
      </rPr>
      <t>HSHC</t>
    </r>
    <r>
      <rPr>
        <sz val="11"/>
        <color theme="1"/>
        <rFont val="仿宋"/>
        <family val="3"/>
        <charset val="134"/>
      </rPr>
      <t>流场在阴极化学计量比为</t>
    </r>
    <r>
      <rPr>
        <sz val="11"/>
        <color theme="1"/>
        <rFont val="Times New Roman"/>
        <family val="1"/>
      </rPr>
      <t>3.25</t>
    </r>
    <r>
      <rPr>
        <sz val="11"/>
        <color theme="1"/>
        <rFont val="仿宋"/>
        <family val="3"/>
        <charset val="134"/>
      </rPr>
      <t>时，改善了通道内的水平衡，使电流密度提高了</t>
    </r>
    <r>
      <rPr>
        <sz val="11"/>
        <color theme="1"/>
        <rFont val="Times New Roman"/>
        <family val="1"/>
      </rPr>
      <t>17.1%</t>
    </r>
    <r>
      <rPr>
        <sz val="11"/>
        <color theme="1"/>
        <rFont val="仿宋"/>
        <family val="3"/>
        <charset val="134"/>
      </rPr>
      <t>。这是由于</t>
    </r>
    <r>
      <rPr>
        <sz val="11"/>
        <color theme="1"/>
        <rFont val="Times New Roman"/>
        <family val="1"/>
      </rPr>
      <t xml:space="preserve"> HSHC</t>
    </r>
    <r>
      <rPr>
        <sz val="11"/>
        <color theme="1"/>
        <rFont val="仿宋"/>
        <family val="3"/>
        <charset val="134"/>
      </rPr>
      <t>流场可以克服通道上游的失水和通道下游的积水。观察到</t>
    </r>
    <r>
      <rPr>
        <sz val="11"/>
        <color theme="1"/>
        <rFont val="Times New Roman"/>
        <family val="1"/>
      </rPr>
      <t>HSHC</t>
    </r>
    <r>
      <rPr>
        <sz val="11"/>
        <color theme="1"/>
        <rFont val="仿宋"/>
        <family val="3"/>
        <charset val="134"/>
      </rPr>
      <t>流场中的抽水现象</t>
    </r>
    <r>
      <rPr>
        <sz val="11"/>
        <color theme="1"/>
        <rFont val="Times New Roman"/>
        <family val="1"/>
      </rPr>
      <t>(DWP)</t>
    </r>
    <r>
      <rPr>
        <sz val="11"/>
        <color theme="1"/>
        <rFont val="仿宋"/>
        <family val="3"/>
        <charset val="134"/>
      </rPr>
      <t>，其主要受通道水汽压力的影响。基于</t>
    </r>
    <r>
      <rPr>
        <sz val="11"/>
        <color theme="1"/>
        <rFont val="Times New Roman"/>
        <family val="1"/>
      </rPr>
      <t>DWP</t>
    </r>
    <r>
      <rPr>
        <sz val="11"/>
        <color theme="1"/>
        <rFont val="仿宋"/>
        <family val="3"/>
        <charset val="134"/>
      </rPr>
      <t>，可以利用冷却通道进口流量来调节水平衡，但要避免严重脱水。另外，</t>
    </r>
    <r>
      <rPr>
        <sz val="11"/>
        <color theme="1"/>
        <rFont val="Times New Roman"/>
        <family val="1"/>
      </rPr>
      <t xml:space="preserve">HSHC </t>
    </r>
    <r>
      <rPr>
        <sz val="11"/>
        <color theme="1"/>
        <rFont val="仿宋"/>
        <family val="3"/>
        <charset val="134"/>
      </rPr>
      <t>流场的进口温度控制应该是电池温度</t>
    </r>
    <r>
      <rPr>
        <sz val="11"/>
        <color theme="1"/>
        <rFont val="Times New Roman"/>
        <family val="1"/>
      </rPr>
      <t>&gt;</t>
    </r>
    <r>
      <rPr>
        <sz val="11"/>
        <color theme="1"/>
        <rFont val="仿宋"/>
        <family val="3"/>
        <charset val="134"/>
      </rPr>
      <t>阴极通道进口温度</t>
    </r>
    <r>
      <rPr>
        <sz val="11"/>
        <color theme="1"/>
        <rFont val="Times New Roman"/>
        <family val="1"/>
      </rPr>
      <t>&gt;</t>
    </r>
    <r>
      <rPr>
        <sz val="11"/>
        <color theme="1"/>
        <rFont val="仿宋"/>
        <family val="3"/>
        <charset val="134"/>
      </rPr>
      <t>冷却通道进口温度</t>
    </r>
    <r>
      <rPr>
        <sz val="11"/>
        <color theme="1"/>
        <rFont val="Times New Roman"/>
        <family val="1"/>
      </rPr>
      <t>&gt;</t>
    </r>
    <r>
      <rPr>
        <sz val="11"/>
        <color theme="1"/>
        <rFont val="仿宋"/>
        <family val="3"/>
        <charset val="134"/>
      </rPr>
      <t>环境温度，以实现更好的水平衡。</t>
    </r>
    <phoneticPr fontId="3" type="noConversion"/>
  </si>
  <si>
    <r>
      <rPr>
        <sz val="10"/>
        <color theme="1"/>
        <rFont val="仿宋"/>
        <family val="3"/>
        <charset val="134"/>
      </rPr>
      <t>流体</t>
    </r>
    <r>
      <rPr>
        <sz val="10"/>
        <color theme="1"/>
        <rFont val="Times New Roman"/>
        <family val="1"/>
      </rPr>
      <t xml:space="preserve"> </t>
    </r>
  </si>
  <si>
    <r>
      <rPr>
        <sz val="10"/>
        <color theme="1"/>
        <rFont val="仿宋"/>
        <family val="3"/>
        <charset val="134"/>
      </rPr>
      <t>湍流团聚</t>
    </r>
    <r>
      <rPr>
        <sz val="10"/>
        <color theme="1"/>
        <rFont val="Times New Roman"/>
        <family val="1"/>
      </rPr>
      <t>+</t>
    </r>
    <r>
      <rPr>
        <sz val="10"/>
        <color theme="1"/>
        <rFont val="仿宋"/>
        <family val="3"/>
        <charset val="134"/>
      </rPr>
      <t>提高细颗粒物去除效率</t>
    </r>
    <phoneticPr fontId="3" type="noConversion"/>
  </si>
  <si>
    <t>Turbulent Agglomeration of Microparticles in a Cylinder Wake Flow Using LES-DEM: Focusing on the Effect of the Reynolds Number</t>
  </si>
  <si>
    <t>Wang, Shuang; Mu, Lin; Li, Xue; Xie, Jun; Dong, Ming; Turbulent Agglomeration of Microparticles in a Cylinder Wake Flow Using LES-DEM: Focusing on the Effect of the Reynolds Number. Journal of Thermal Science, 2025, 34(1): 34-49. http://dx.doi.org/10.1007/s11630-024-2061-6</t>
  </si>
  <si>
    <t>10.1007/s11630-024-2061-6</t>
    <phoneticPr fontId="4" type="noConversion"/>
  </si>
  <si>
    <t>JTS-24-0014.R1</t>
  </si>
  <si>
    <t>microparticle; particle agglomeration; discrete element method; large eddy simulation</t>
  </si>
  <si>
    <t>Turbulent agglomeration is viewed as a promising technology for enhancing fine particle removal efficiency. To better understand particle transport, agglomeration behaviors, and fluid-particle interactions, we numerically explored these phenomena under cylindrical vortex wake influence using a coupled large eddy simulation and discrete element method (LES-DEM) approach. The validity of the LES approach was verified by comparison with available direct numerical simulation (DNS) results. We adopted the Johnson-Kendall-Roberts (JKR) contact model for particle-particle interactions. The particle dispersion and agglomeration characteristics of particles with different diameters (dp=2-20 mu rn) in the laminar and transition of shear layer (TrSL) flow regimes were analyzed. Fine particles were concentrated at the vortex centers, while larger particles accumulated around the vortices. The agglomeration efficiency exhibited an M-shaped profile spanwise (y-direction). With increasing Reynolds number, the agglomeration efficiency and turbulence intensity improve. The particle agglomeration efficiency peaks at a certain Reynolds number. However, at higher Reynolds numbers, reducing the residence time of particles in the flow field decreases the agglomeration efficiency.</t>
  </si>
  <si>
    <r>
      <rPr>
        <sz val="11"/>
        <color theme="1"/>
        <rFont val="仿宋"/>
        <family val="3"/>
        <charset val="134"/>
      </rPr>
      <t>湍流团聚被认为是一种提高细颗粒物去除效率的有前景的技术。为了更好地理解颗粒的输运、团聚行为和流体</t>
    </r>
    <r>
      <rPr>
        <sz val="11"/>
        <color theme="1"/>
        <rFont val="Times New Roman"/>
        <family val="1"/>
      </rPr>
      <t>-</t>
    </r>
    <r>
      <rPr>
        <sz val="11"/>
        <color theme="1"/>
        <rFont val="仿宋"/>
        <family val="3"/>
        <charset val="134"/>
      </rPr>
      <t>颗粒相互作用，我们采用大涡模拟（</t>
    </r>
    <r>
      <rPr>
        <sz val="11"/>
        <color theme="1"/>
        <rFont val="Times New Roman"/>
        <family val="1"/>
      </rPr>
      <t>LES</t>
    </r>
    <r>
      <rPr>
        <sz val="11"/>
        <color theme="1"/>
        <rFont val="仿宋"/>
        <family val="3"/>
        <charset val="134"/>
      </rPr>
      <t>）耦合离散元法（</t>
    </r>
    <r>
      <rPr>
        <sz val="11"/>
        <color theme="1"/>
        <rFont val="Times New Roman"/>
        <family val="1"/>
      </rPr>
      <t>DEM</t>
    </r>
    <r>
      <rPr>
        <sz val="11"/>
        <color theme="1"/>
        <rFont val="仿宋"/>
        <family val="3"/>
        <charset val="134"/>
      </rPr>
      <t>），在圆柱形涡流尾迹的影响下对这些现象进行了数值探索。通过与可用的直接数值模拟（</t>
    </r>
    <r>
      <rPr>
        <sz val="11"/>
        <color theme="1"/>
        <rFont val="Times New Roman"/>
        <family val="1"/>
      </rPr>
      <t>DNS</t>
    </r>
    <r>
      <rPr>
        <sz val="11"/>
        <color theme="1"/>
        <rFont val="仿宋"/>
        <family val="3"/>
        <charset val="134"/>
      </rPr>
      <t>）结果进行比较，验证了</t>
    </r>
    <r>
      <rPr>
        <sz val="11"/>
        <color theme="1"/>
        <rFont val="Times New Roman"/>
        <family val="1"/>
      </rPr>
      <t xml:space="preserve"> LES </t>
    </r>
    <r>
      <rPr>
        <sz val="11"/>
        <color theme="1"/>
        <rFont val="仿宋"/>
        <family val="3"/>
        <charset val="134"/>
      </rPr>
      <t>方法的有效性。我们采用了</t>
    </r>
    <r>
      <rPr>
        <sz val="11"/>
        <color theme="1"/>
        <rFont val="Times New Roman"/>
        <family val="1"/>
      </rPr>
      <t>JKR</t>
    </r>
    <r>
      <rPr>
        <sz val="11"/>
        <color theme="1"/>
        <rFont val="仿宋"/>
        <family val="3"/>
        <charset val="134"/>
      </rPr>
      <t>接触模型来模拟颗粒之间的相互作用。分析了不同粒径（</t>
    </r>
    <r>
      <rPr>
        <sz val="11"/>
        <color theme="1"/>
        <rFont val="Times New Roman"/>
        <family val="1"/>
      </rPr>
      <t>dp = 2-20 μm</t>
    </r>
    <r>
      <rPr>
        <sz val="11"/>
        <color theme="1"/>
        <rFont val="仿宋"/>
        <family val="3"/>
        <charset val="134"/>
      </rPr>
      <t>）的颗粒在层流和过渡剪切层（</t>
    </r>
    <r>
      <rPr>
        <sz val="11"/>
        <color theme="1"/>
        <rFont val="Times New Roman"/>
        <family val="1"/>
      </rPr>
      <t>TrSL</t>
    </r>
    <r>
      <rPr>
        <sz val="11"/>
        <color theme="1"/>
        <rFont val="仿宋"/>
        <family val="3"/>
        <charset val="134"/>
      </rPr>
      <t>）流态下的分布和团聚特性。细颗粒集中在涡流中心，而较大的颗粒聚集在涡流周围。颗粒的团聚效率呈现出横向（</t>
    </r>
    <r>
      <rPr>
        <i/>
        <sz val="11"/>
        <color theme="1"/>
        <rFont val="Times New Roman"/>
        <family val="1"/>
      </rPr>
      <t xml:space="preserve">y </t>
    </r>
    <r>
      <rPr>
        <sz val="11"/>
        <color theme="1"/>
        <rFont val="仿宋"/>
        <family val="3"/>
        <charset val="134"/>
      </rPr>
      <t>方向）</t>
    </r>
    <r>
      <rPr>
        <sz val="11"/>
        <color theme="1"/>
        <rFont val="Times New Roman"/>
        <family val="1"/>
      </rPr>
      <t xml:space="preserve"> “M ”</t>
    </r>
    <r>
      <rPr>
        <sz val="11"/>
        <color theme="1"/>
        <rFont val="仿宋"/>
        <family val="3"/>
        <charset val="134"/>
      </rPr>
      <t>形轮廓。随着雷诺数的增加，团聚效率和湍流强度提高。颗粒絮团聚率在一定雷诺数下达到峰值。然而，在更高的雷诺数下，减少流场中颗粒的停留时间会降低团聚效率。</t>
    </r>
    <phoneticPr fontId="3" type="noConversion"/>
  </si>
  <si>
    <r>
      <rPr>
        <sz val="11"/>
        <color theme="1"/>
        <rFont val="仿宋"/>
        <family val="3"/>
        <charset val="134"/>
      </rPr>
      <t>能源系统</t>
    </r>
  </si>
  <si>
    <r>
      <rPr>
        <sz val="11"/>
        <color theme="1"/>
        <rFont val="仿宋"/>
        <family val="3"/>
        <charset val="134"/>
      </rPr>
      <t>带有平行冷却流道的</t>
    </r>
    <r>
      <rPr>
        <sz val="11"/>
        <color theme="1"/>
        <rFont val="Times New Roman"/>
        <family val="1"/>
      </rPr>
      <t>PV/T</t>
    </r>
    <r>
      <rPr>
        <sz val="11"/>
        <color theme="1"/>
        <rFont val="仿宋"/>
        <family val="3"/>
        <charset val="134"/>
      </rPr>
      <t>系统</t>
    </r>
    <r>
      <rPr>
        <sz val="11"/>
        <color theme="1"/>
        <rFont val="Times New Roman"/>
        <family val="1"/>
      </rPr>
      <t>+</t>
    </r>
    <r>
      <rPr>
        <sz val="11"/>
        <color theme="1"/>
        <rFont val="仿宋"/>
        <family val="3"/>
        <charset val="134"/>
      </rPr>
      <t>降低光伏电池板温度</t>
    </r>
    <r>
      <rPr>
        <sz val="11"/>
        <color theme="1"/>
        <rFont val="Times New Roman"/>
        <family val="1"/>
      </rPr>
      <t>+</t>
    </r>
    <r>
      <rPr>
        <sz val="11"/>
        <color theme="1"/>
        <rFont val="仿宋"/>
        <family val="3"/>
        <charset val="134"/>
      </rPr>
      <t>能源、㶲、经济和环境性能的</t>
    </r>
    <r>
      <rPr>
        <sz val="11"/>
        <color theme="1"/>
        <rFont val="Times New Roman"/>
        <family val="1"/>
      </rPr>
      <t>4E</t>
    </r>
    <r>
      <rPr>
        <sz val="11"/>
        <color theme="1"/>
        <rFont val="仿宋"/>
        <family val="3"/>
        <charset val="134"/>
      </rPr>
      <t>评估方法</t>
    </r>
    <phoneticPr fontId="3" type="noConversion"/>
  </si>
  <si>
    <t>Performance Assessment and Improvement of Photovoltaic-Thermal System based on Energy, Exergy, Economic and Environment Analysis</t>
  </si>
  <si>
    <t>Zhou, Yuan; Wang, Jiangjiang; Qin, Yanbo; Liu, Boxiang; Performance Assessment and Improvement of Photovoltaic-Thermal System based on Energy, Exergy, Economic and Environment Analysis. Journal of Thermal Science, 2024, 33(6): 2166-2178. http://dx.doi.org/10.1007/s11630-024-2014-0</t>
  </si>
  <si>
    <t>10.1007/s11630-024-2014-0</t>
    <phoneticPr fontId="4" type="noConversion"/>
  </si>
  <si>
    <t>JTS-23-0362.R1</t>
    <phoneticPr fontId="4" type="noConversion"/>
  </si>
  <si>
    <t>photovoltaic/thermal system; parallel cooling channels; 4E analysis method; nanofluid; numerical analysis</t>
    <phoneticPr fontId="4" type="noConversion"/>
  </si>
  <si>
    <t>A photovoltaic thermal (PV/T) system with parallel cooling channels was designed in this work to decrease the PV panel temperature and improve its photoelectric conversion efficiency. A 4E analysis method (includes energy, exergy, economic, and environmental aspects) was formulated to comprehensively evaluate the performances of the PV/T system, combining experimental and simulation studies. Firstly, the experiment was performed using water as the cooling medium. Results show that the PV/T system can reduce daily CO2 emissions by 1682.47-1705.98 g, and compared to the PV system, the added cooling module can increase electrical efficiency and environmental performance by 12.19% and 6.2%, respectively. When the mass flow of water rose from 0.017 kg/s to 0.023 kg/s, the electrical, thermal, and overall efficiencies were improved by 3.82%, 11.36%, and 8.27%, respectively. Secondly, a numerical simulation model was constructed based on the experimental results to predict operations of the presented PV/T system using nanofluids as the cooling medium, including Ag, Al2O3, and SiO2. Simulation results show that the Al2O3-nanofluid-based PV/T system has a higher application value, enabling an electrical efficiency of up to 15.13%. Its thermal efficiency can be enhanced by 5.43% when the volume fraction of Al2O3 increases from 1% to 5%.</t>
    <phoneticPr fontId="4" type="noConversion"/>
  </si>
  <si>
    <r>
      <rPr>
        <sz val="11"/>
        <color theme="1"/>
        <rFont val="仿宋"/>
        <family val="3"/>
        <charset val="134"/>
      </rPr>
      <t>为了降低光伏电池板温度、提高光电转换效率，本文设计了一种带有平行冷却流道的</t>
    </r>
    <r>
      <rPr>
        <sz val="11"/>
        <color theme="1"/>
        <rFont val="Times New Roman"/>
        <family val="1"/>
      </rPr>
      <t>PV/T</t>
    </r>
    <r>
      <rPr>
        <sz val="11"/>
        <color theme="1"/>
        <rFont val="仿宋"/>
        <family val="3"/>
        <charset val="134"/>
      </rPr>
      <t>系统，并结合实验与仿真研究手段，构建了涵盖能源、㶲、经济和环境性能的</t>
    </r>
    <r>
      <rPr>
        <sz val="11"/>
        <color theme="1"/>
        <rFont val="Times New Roman"/>
        <family val="1"/>
      </rPr>
      <t>4E</t>
    </r>
    <r>
      <rPr>
        <sz val="11"/>
        <color theme="1"/>
        <rFont val="仿宋"/>
        <family val="3"/>
        <charset val="134"/>
      </rPr>
      <t>分析方法全面评估了</t>
    </r>
    <r>
      <rPr>
        <sz val="11"/>
        <color theme="1"/>
        <rFont val="Times New Roman"/>
        <family val="1"/>
      </rPr>
      <t>PV/T</t>
    </r>
    <r>
      <rPr>
        <sz val="11"/>
        <color theme="1"/>
        <rFont val="仿宋"/>
        <family val="3"/>
        <charset val="134"/>
      </rPr>
      <t>系统性能。首先，以水为冷却介质进行实验研究，结果表明</t>
    </r>
    <r>
      <rPr>
        <sz val="11"/>
        <color theme="1"/>
        <rFont val="Times New Roman"/>
        <family val="1"/>
      </rPr>
      <t>PV/T</t>
    </r>
    <r>
      <rPr>
        <sz val="11"/>
        <color theme="1"/>
        <rFont val="仿宋"/>
        <family val="3"/>
        <charset val="134"/>
      </rPr>
      <t>系统可减少日</t>
    </r>
    <r>
      <rPr>
        <sz val="11"/>
        <color theme="1"/>
        <rFont val="Times New Roman"/>
        <family val="1"/>
      </rPr>
      <t>CO2</t>
    </r>
    <r>
      <rPr>
        <sz val="11"/>
        <color theme="1"/>
        <rFont val="仿宋"/>
        <family val="3"/>
        <charset val="134"/>
      </rPr>
      <t>排放量</t>
    </r>
    <r>
      <rPr>
        <sz val="11"/>
        <color theme="1"/>
        <rFont val="Times New Roman"/>
        <family val="1"/>
      </rPr>
      <t>1682.47–1705.98</t>
    </r>
    <r>
      <rPr>
        <sz val="11"/>
        <color theme="1"/>
        <rFont val="仿宋"/>
        <family val="3"/>
        <charset val="134"/>
      </rPr>
      <t>克，与无冷却的</t>
    </r>
    <r>
      <rPr>
        <sz val="11"/>
        <color theme="1"/>
        <rFont val="Times New Roman"/>
        <family val="1"/>
      </rPr>
      <t>PV</t>
    </r>
    <r>
      <rPr>
        <sz val="11"/>
        <color theme="1"/>
        <rFont val="仿宋"/>
        <family val="3"/>
        <charset val="134"/>
      </rPr>
      <t>系统相比，</t>
    </r>
    <r>
      <rPr>
        <sz val="11"/>
        <color theme="1"/>
        <rFont val="Times New Roman"/>
        <family val="1"/>
      </rPr>
      <t>PV/T</t>
    </r>
    <r>
      <rPr>
        <sz val="11"/>
        <color theme="1"/>
        <rFont val="仿宋"/>
        <family val="3"/>
        <charset val="134"/>
      </rPr>
      <t>的冷却模块可使电效率和环境性能分别提高</t>
    </r>
    <r>
      <rPr>
        <sz val="11"/>
        <color theme="1"/>
        <rFont val="Times New Roman"/>
        <family val="1"/>
      </rPr>
      <t>12.19</t>
    </r>
    <r>
      <rPr>
        <sz val="11"/>
        <color theme="1"/>
        <rFont val="仿宋"/>
        <family val="3"/>
        <charset val="134"/>
      </rPr>
      <t>％和</t>
    </r>
    <r>
      <rPr>
        <sz val="11"/>
        <color theme="1"/>
        <rFont val="Times New Roman"/>
        <family val="1"/>
      </rPr>
      <t>6.2</t>
    </r>
    <r>
      <rPr>
        <sz val="11"/>
        <color theme="1"/>
        <rFont val="仿宋"/>
        <family val="3"/>
        <charset val="134"/>
      </rPr>
      <t>％。当水的质量流量从</t>
    </r>
    <r>
      <rPr>
        <sz val="11"/>
        <color theme="1"/>
        <rFont val="Times New Roman"/>
        <family val="1"/>
      </rPr>
      <t>0.017 kg/s</t>
    </r>
    <r>
      <rPr>
        <sz val="11"/>
        <color theme="1"/>
        <rFont val="仿宋"/>
        <family val="3"/>
        <charset val="134"/>
      </rPr>
      <t>增加到</t>
    </r>
    <r>
      <rPr>
        <sz val="11"/>
        <color theme="1"/>
        <rFont val="Times New Roman"/>
        <family val="1"/>
      </rPr>
      <t>0.023 kg/s</t>
    </r>
    <r>
      <rPr>
        <sz val="11"/>
        <color theme="1"/>
        <rFont val="仿宋"/>
        <family val="3"/>
        <charset val="134"/>
      </rPr>
      <t>时，电效率、热效率和总效率分别提高了</t>
    </r>
    <r>
      <rPr>
        <sz val="11"/>
        <color theme="1"/>
        <rFont val="Times New Roman"/>
        <family val="1"/>
      </rPr>
      <t>3.82</t>
    </r>
    <r>
      <rPr>
        <sz val="11"/>
        <color theme="1"/>
        <rFont val="仿宋"/>
        <family val="3"/>
        <charset val="134"/>
      </rPr>
      <t>％、</t>
    </r>
    <r>
      <rPr>
        <sz val="11"/>
        <color theme="1"/>
        <rFont val="Times New Roman"/>
        <family val="1"/>
      </rPr>
      <t>11.36</t>
    </r>
    <r>
      <rPr>
        <sz val="11"/>
        <color theme="1"/>
        <rFont val="仿宋"/>
        <family val="3"/>
        <charset val="134"/>
      </rPr>
      <t>％和</t>
    </r>
    <r>
      <rPr>
        <sz val="11"/>
        <color theme="1"/>
        <rFont val="Times New Roman"/>
        <family val="1"/>
      </rPr>
      <t>8.27</t>
    </r>
    <r>
      <rPr>
        <sz val="11"/>
        <color theme="1"/>
        <rFont val="仿宋"/>
        <family val="3"/>
        <charset val="134"/>
      </rPr>
      <t>％。其次，基于实验结果建立了数值模拟模型，用于仿真</t>
    </r>
    <r>
      <rPr>
        <sz val="11"/>
        <color theme="1"/>
        <rFont val="Times New Roman"/>
        <family val="1"/>
      </rPr>
      <t xml:space="preserve">PV/T </t>
    </r>
    <r>
      <rPr>
        <sz val="11"/>
        <color theme="1"/>
        <rFont val="仿宋"/>
        <family val="3"/>
        <charset val="134"/>
      </rPr>
      <t>系统在采用不同纳米流体作为冷却介质（包括</t>
    </r>
    <r>
      <rPr>
        <sz val="11"/>
        <color theme="1"/>
        <rFont val="Times New Roman"/>
        <family val="1"/>
      </rPr>
      <t xml:space="preserve"> Ag</t>
    </r>
    <r>
      <rPr>
        <sz val="11"/>
        <color theme="1"/>
        <rFont val="仿宋"/>
        <family val="3"/>
        <charset val="134"/>
      </rPr>
      <t>、</t>
    </r>
    <r>
      <rPr>
        <sz val="11"/>
        <color theme="1"/>
        <rFont val="Times New Roman"/>
        <family val="1"/>
      </rPr>
      <t xml:space="preserve">Al2O3 </t>
    </r>
    <r>
      <rPr>
        <sz val="11"/>
        <color theme="1"/>
        <rFont val="仿宋"/>
        <family val="3"/>
        <charset val="134"/>
      </rPr>
      <t>和</t>
    </r>
    <r>
      <rPr>
        <sz val="11"/>
        <color theme="1"/>
        <rFont val="Times New Roman"/>
        <family val="1"/>
      </rPr>
      <t xml:space="preserve"> SiO2</t>
    </r>
    <r>
      <rPr>
        <sz val="11"/>
        <color theme="1"/>
        <rFont val="仿宋"/>
        <family val="3"/>
        <charset val="134"/>
      </rPr>
      <t>）时的运行情况。模拟结果表明，基于</t>
    </r>
    <r>
      <rPr>
        <sz val="11"/>
        <color theme="1"/>
        <rFont val="Times New Roman"/>
        <family val="1"/>
      </rPr>
      <t xml:space="preserve"> Al2O3 </t>
    </r>
    <r>
      <rPr>
        <sz val="11"/>
        <color theme="1"/>
        <rFont val="仿宋"/>
        <family val="3"/>
        <charset val="134"/>
      </rPr>
      <t>纳米流体的</t>
    </r>
    <r>
      <rPr>
        <sz val="11"/>
        <color theme="1"/>
        <rFont val="Times New Roman"/>
        <family val="1"/>
      </rPr>
      <t xml:space="preserve"> PV/T </t>
    </r>
    <r>
      <rPr>
        <sz val="11"/>
        <color theme="1"/>
        <rFont val="仿宋"/>
        <family val="3"/>
        <charset val="134"/>
      </rPr>
      <t>系统具有较高的应用价值，电效率可达</t>
    </r>
    <r>
      <rPr>
        <sz val="11"/>
        <color theme="1"/>
        <rFont val="Times New Roman"/>
        <family val="1"/>
      </rPr>
      <t xml:space="preserve"> 15.13%</t>
    </r>
    <r>
      <rPr>
        <sz val="11"/>
        <color theme="1"/>
        <rFont val="仿宋"/>
        <family val="3"/>
        <charset val="134"/>
      </rPr>
      <t>。当</t>
    </r>
    <r>
      <rPr>
        <sz val="11"/>
        <color theme="1"/>
        <rFont val="Times New Roman"/>
        <family val="1"/>
      </rPr>
      <t xml:space="preserve"> Al2O3 </t>
    </r>
    <r>
      <rPr>
        <sz val="11"/>
        <color theme="1"/>
        <rFont val="仿宋"/>
        <family val="3"/>
        <charset val="134"/>
      </rPr>
      <t>的体积分数从</t>
    </r>
    <r>
      <rPr>
        <sz val="11"/>
        <color theme="1"/>
        <rFont val="Times New Roman"/>
        <family val="1"/>
      </rPr>
      <t xml:space="preserve"> 1% </t>
    </r>
    <r>
      <rPr>
        <sz val="11"/>
        <color theme="1"/>
        <rFont val="仿宋"/>
        <family val="3"/>
        <charset val="134"/>
      </rPr>
      <t>增加到</t>
    </r>
    <r>
      <rPr>
        <sz val="11"/>
        <color theme="1"/>
        <rFont val="Times New Roman"/>
        <family val="1"/>
      </rPr>
      <t xml:space="preserve"> 5% </t>
    </r>
    <r>
      <rPr>
        <sz val="11"/>
        <color theme="1"/>
        <rFont val="仿宋"/>
        <family val="3"/>
        <charset val="134"/>
      </rPr>
      <t>时，其热效率可提高</t>
    </r>
    <r>
      <rPr>
        <sz val="11"/>
        <color theme="1"/>
        <rFont val="Times New Roman"/>
        <family val="1"/>
      </rPr>
      <t xml:space="preserve"> 5.43%</t>
    </r>
    <r>
      <rPr>
        <sz val="11"/>
        <color theme="1"/>
        <rFont val="仿宋"/>
        <family val="3"/>
        <charset val="134"/>
      </rPr>
      <t>。</t>
    </r>
    <phoneticPr fontId="3" type="noConversion"/>
  </si>
  <si>
    <r>
      <rPr>
        <sz val="10"/>
        <color theme="1"/>
        <rFont val="仿宋"/>
        <family val="3"/>
        <charset val="134"/>
      </rPr>
      <t>能源系统</t>
    </r>
  </si>
  <si>
    <r>
      <rPr>
        <sz val="10"/>
        <color theme="1"/>
        <rFont val="仿宋"/>
        <family val="3"/>
        <charset val="134"/>
      </rPr>
      <t>电、冷和淡水联产系统</t>
    </r>
    <r>
      <rPr>
        <sz val="10"/>
        <color theme="1"/>
        <rFont val="Times New Roman"/>
        <family val="1"/>
      </rPr>
      <t>+</t>
    </r>
    <r>
      <rPr>
        <sz val="10"/>
        <color theme="1"/>
        <rFont val="仿宋"/>
        <family val="3"/>
        <charset val="134"/>
      </rPr>
      <t>零碳</t>
    </r>
    <r>
      <rPr>
        <sz val="10"/>
        <color theme="1"/>
        <rFont val="Times New Roman"/>
        <family val="1"/>
      </rPr>
      <t>+</t>
    </r>
    <r>
      <rPr>
        <sz val="10"/>
        <color theme="1"/>
        <rFont val="仿宋"/>
        <family val="3"/>
        <charset val="134"/>
      </rPr>
      <t>火用经济学分析</t>
    </r>
    <phoneticPr fontId="3" type="noConversion"/>
  </si>
  <si>
    <t>Comprehensive Exergoeconomic Analysis and Optimization of a Novel Zero-Carbon-Emission Multi-Generation System based on Carbon Dioxide Cycle</t>
  </si>
  <si>
    <t>Sun, Yan; Li, Hongwei; Wang, Di; Du, Changhe; Comprehensive Exergoeconomic Analysis and Optimization of a Novel Zero-Carbon-Emission Multi-Generation System based on Carbon Dioxide Cycle. Journal of Thermal Science, 2024, 33(3): 1065-1081. http://dx.doi.org/10.1007/s11630-024-1927-y</t>
  </si>
  <si>
    <t>10.1007/s11630-024-1927-y</t>
    <phoneticPr fontId="4" type="noConversion"/>
  </si>
  <si>
    <t>JTS-23-0343.R2</t>
    <phoneticPr fontId="4" type="noConversion"/>
  </si>
  <si>
    <t>waste heat recovery; exergoeconomic analysis; supercritical carbon dioxide; optimization; machine learning</t>
    <phoneticPr fontId="4" type="noConversion"/>
  </si>
  <si>
    <t>This paper aims to conduct a comprehensive exergoeconomic analysis of a novel zero-carbon-emission multi-generation system and propose a fast optimization method combined with machine learning. The detailed exergoeconomic analysis of a novel combined power, freshwater and cooling multi-generation system is performed in this study. The exergoeconomic analysis model is established by exergy flow theory. A comprehensive exergy, exergoeconomic and environmental analysis is carried out. Five critical decision variables are researched to bring out effects on the multi-generation system exergoeconomic performance. A novel fast optimization method combining genetic algorithm and Bagging neural network is proposed. The advanced nature comparison is made between the proposed system and four similar cases. Results display that increasing the turbine inlet temperature can improve exergy efficiency and decrease the total product unit cost. The multi-generation system exergy destruction directly determines exergy efficiency and total exergy destruction cost rate. The total product unit cost in the cost optimal design case is reduced by 7.7% and 25%, respectively, compared with exergy efficiency optimal design case and basic design case. Compared with four similar cases, the proposed multi-generation system has great advantages in thermodynamic performance and exergoeconomic performance. This paper can provide research methods and ideas for performance analysis and fast optimization of multi-generation system.</t>
    <phoneticPr fontId="4" type="noConversion"/>
  </si>
  <si>
    <r>
      <rPr>
        <sz val="11"/>
        <color theme="1"/>
        <rFont val="仿宋"/>
        <family val="3"/>
        <charset val="134"/>
      </rPr>
      <t>本文旨在对一种新型零碳的联产系统进行全面的火用经济性分析，并提出一种结合机器学习的快速优化方法。本文对一种新型的电、冷和淡水联产系统进行了详细的火用经济性分析。运用火用流理论建立了火用经济分析模型，进行了全面的能量分析、火用分析、火用经济性分析和环境分析。研究了</t>
    </r>
    <r>
      <rPr>
        <sz val="11"/>
        <color theme="1"/>
        <rFont val="Times New Roman"/>
        <family val="1"/>
      </rPr>
      <t>5</t>
    </r>
    <r>
      <rPr>
        <sz val="11"/>
        <color theme="1"/>
        <rFont val="仿宋"/>
        <family val="3"/>
        <charset val="134"/>
      </rPr>
      <t>个关键决策变量对该系统火用经济性的影响。提出了一种结合遗传算法和装袋神经网络的快速优化方法。将该系统与</t>
    </r>
    <r>
      <rPr>
        <sz val="11"/>
        <color theme="1"/>
        <rFont val="Times New Roman"/>
        <family val="1"/>
      </rPr>
      <t>4</t>
    </r>
    <r>
      <rPr>
        <sz val="11"/>
        <color theme="1"/>
        <rFont val="仿宋"/>
        <family val="3"/>
        <charset val="134"/>
      </rPr>
      <t>个相似案例进行了先进性比较。结果表明，提高透平入口温度可以提高火用效率，降低总产品单位成本。该系统的火用破坏直接决定了系统的火用效率和总火用破坏成本率。在成本优化设计案例中，总产品单位成本分别比火用效率优化设计案例和基本设计案例降低</t>
    </r>
    <r>
      <rPr>
        <sz val="11"/>
        <color theme="1"/>
        <rFont val="Times New Roman"/>
        <family val="1"/>
      </rPr>
      <t>7.7%</t>
    </r>
    <r>
      <rPr>
        <sz val="11"/>
        <color theme="1"/>
        <rFont val="仿宋"/>
        <family val="3"/>
        <charset val="134"/>
      </rPr>
      <t>和</t>
    </r>
    <r>
      <rPr>
        <sz val="11"/>
        <color theme="1"/>
        <rFont val="Times New Roman"/>
        <family val="1"/>
      </rPr>
      <t>25%</t>
    </r>
    <r>
      <rPr>
        <sz val="11"/>
        <color theme="1"/>
        <rFont val="仿宋"/>
        <family val="3"/>
        <charset val="134"/>
      </rPr>
      <t>。与</t>
    </r>
    <r>
      <rPr>
        <sz val="11"/>
        <color theme="1"/>
        <rFont val="Times New Roman"/>
        <family val="1"/>
      </rPr>
      <t>4</t>
    </r>
    <r>
      <rPr>
        <sz val="11"/>
        <color theme="1"/>
        <rFont val="仿宋"/>
        <family val="3"/>
        <charset val="134"/>
      </rPr>
      <t>个相似案例相比，该系统在热力学性能和火用经济性能方面具有较好的优势。本研究能够为多联产系统的性能分析和快速优化提供研究方法和思路。</t>
    </r>
    <phoneticPr fontId="3" type="noConversion"/>
  </si>
  <si>
    <r>
      <rPr>
        <sz val="10"/>
        <color theme="1"/>
        <rFont val="仿宋"/>
        <family val="3"/>
        <charset val="134"/>
      </rPr>
      <t>集太阳能</t>
    </r>
    <r>
      <rPr>
        <sz val="10"/>
        <color theme="1"/>
        <rFont val="Times New Roman"/>
        <family val="1"/>
      </rPr>
      <t>/</t>
    </r>
    <r>
      <rPr>
        <sz val="10"/>
        <color theme="1"/>
        <rFont val="仿宋"/>
        <family val="3"/>
        <charset val="134"/>
      </rPr>
      <t>动力余热热化学和热能储存为一体的太阳能</t>
    </r>
    <r>
      <rPr>
        <sz val="10"/>
        <color theme="1"/>
        <rFont val="Times New Roman"/>
        <family val="1"/>
      </rPr>
      <t>-</t>
    </r>
    <r>
      <rPr>
        <sz val="10"/>
        <color theme="1"/>
        <rFont val="仿宋"/>
        <family val="3"/>
        <charset val="134"/>
      </rPr>
      <t>甲醇裂解互补能源系统</t>
    </r>
    <phoneticPr fontId="3" type="noConversion"/>
  </si>
  <si>
    <t>New Hybrid CHP System Integrating Solar Energy and Exhaust Heat Thermochemical Synergistic Conversion with Dual-Source Energy Storage</t>
  </si>
  <si>
    <t>Qin, Yuanlong; Liu, Taixiu; Li, Peijing; Zhao, Kai; Jiao, Fan; Pei, Gang; Liu, Qibin; New Hybrid CHP System Integrating Solar Energy and Exhaust Heat Thermochemical Synergistic Conversion with Dual-Source Energy Storage. Journal of Thermal Science, 2024, 33(3): 970-984. http://dx.doi.org/10.1007/s11630-024-1906-3</t>
  </si>
  <si>
    <t>10.1007/s11630-024-1906-3</t>
    <phoneticPr fontId="4" type="noConversion"/>
  </si>
  <si>
    <t>JTS-23-0041.R1</t>
    <phoneticPr fontId="4" type="noConversion"/>
  </si>
  <si>
    <t>hybrid energy system; solar thermochemical; exhaust heat; energy storage; operational flexibility</t>
    <phoneticPr fontId="4" type="noConversion"/>
  </si>
  <si>
    <t>For the efficient use of solar and fuels and to improve the supply-demand matching performance in combined heat and power (CHP) systems, this paper proposes a hybrid solar/methanol energy system integrating solar/exhaust thermochemical and thermal energy storage. The proposed system includes parabolic trough solar collectors (PTSC), a thermochemical reactor, an internal combustion engine (ICE), and hybrid storage of thermal and chemical energy, which uses solar energy and methanol fuel as input and outputs power and heat. With methanol thermochemical decomposition reaction, mid-and-low temperature solar heat and exhaust heat are upgraded to chemical energy for efficient power generation. The thermal energy storage (TES) stores surplus thermal energy, acting as a backup source to produce heat without emitting CO2. Due to the energy storage, time-varying solar energy can be used steadily and efficiently; considerable supply-demand mismatches can be avoided, and the operational flexibility is improved. Under the design condition, the overall energy efficiency, exergy efficiency, and net solar-to-electric efficiency achieve 72.09%, 37.65%, and 24.63%, respectively. The fuel saving rate (FSR) and the CO2 emission reduction (ERCO2) achieve 32.97% and 25.33%, respectively. The research findings provide a promising approach for the efficient and flexible use of solar energy and fuels for combined heat and power.</t>
    <phoneticPr fontId="4" type="noConversion"/>
  </si>
  <si>
    <r>
      <rPr>
        <sz val="11"/>
        <color theme="1"/>
        <rFont val="仿宋"/>
        <family val="3"/>
        <charset val="134"/>
      </rPr>
      <t>能源高效低碳利用和热电灵活可靠输出是热电联产系统的发展方向，本文提出了一种集太阳能</t>
    </r>
    <r>
      <rPr>
        <sz val="11"/>
        <color theme="1"/>
        <rFont val="Times New Roman"/>
        <family val="1"/>
      </rPr>
      <t>/</t>
    </r>
    <r>
      <rPr>
        <sz val="11"/>
        <color theme="1"/>
        <rFont val="仿宋"/>
        <family val="3"/>
        <charset val="134"/>
      </rPr>
      <t>动力余热热化学和热能储存为一体的太阳能</t>
    </r>
    <r>
      <rPr>
        <sz val="11"/>
        <color theme="1"/>
        <rFont val="Times New Roman"/>
        <family val="1"/>
      </rPr>
      <t>-</t>
    </r>
    <r>
      <rPr>
        <sz val="11"/>
        <color theme="1"/>
        <rFont val="仿宋"/>
        <family val="3"/>
        <charset val="134"/>
      </rPr>
      <t>甲醇互补能源系统。该系统包括抛物槽式太阳能集热器、热化学反应器、内燃机和双源储能单元。通过甲醇裂解的热化学反应，中低温太阳能热能和动力余热提质为燃料化学能，从而实现高效发电。储热单元进一步提高了系统热能输出灵活性。由于双源储能，太阳能与动力余热得到稳定高效利用，系统热电输出解耦，运行灵活性提高。在设计工况下，总能效、火用效率和太阳能净发电效率分别达到</t>
    </r>
    <r>
      <rPr>
        <sz val="11"/>
        <color theme="1"/>
        <rFont val="Times New Roman"/>
        <family val="1"/>
      </rPr>
      <t>72.09%</t>
    </r>
    <r>
      <rPr>
        <sz val="11"/>
        <color theme="1"/>
        <rFont val="仿宋"/>
        <family val="3"/>
        <charset val="134"/>
      </rPr>
      <t>、</t>
    </r>
    <r>
      <rPr>
        <sz val="11"/>
        <color theme="1"/>
        <rFont val="Times New Roman"/>
        <family val="1"/>
      </rPr>
      <t>37.65%</t>
    </r>
    <r>
      <rPr>
        <sz val="11"/>
        <color theme="1"/>
        <rFont val="仿宋"/>
        <family val="3"/>
        <charset val="134"/>
      </rPr>
      <t>和</t>
    </r>
    <r>
      <rPr>
        <sz val="11"/>
        <color theme="1"/>
        <rFont val="Times New Roman"/>
        <family val="1"/>
      </rPr>
      <t>24.63%</t>
    </r>
    <r>
      <rPr>
        <sz val="11"/>
        <color theme="1"/>
        <rFont val="仿宋"/>
        <family val="3"/>
        <charset val="134"/>
      </rPr>
      <t>。系统节燃率和</t>
    </r>
    <r>
      <rPr>
        <sz val="11"/>
        <color theme="1"/>
        <rFont val="Times New Roman"/>
        <family val="1"/>
      </rPr>
      <t>CO2</t>
    </r>
    <r>
      <rPr>
        <sz val="11"/>
        <color theme="1"/>
        <rFont val="仿宋"/>
        <family val="3"/>
        <charset val="134"/>
      </rPr>
      <t>减排率分别是</t>
    </r>
    <r>
      <rPr>
        <sz val="11"/>
        <color theme="1"/>
        <rFont val="Times New Roman"/>
        <family val="1"/>
      </rPr>
      <t>32.97%</t>
    </r>
    <r>
      <rPr>
        <sz val="11"/>
        <color theme="1"/>
        <rFont val="仿宋"/>
        <family val="3"/>
        <charset val="134"/>
      </rPr>
      <t>和</t>
    </r>
    <r>
      <rPr>
        <sz val="11"/>
        <color theme="1"/>
        <rFont val="Times New Roman"/>
        <family val="1"/>
      </rPr>
      <t>25.33%</t>
    </r>
    <r>
      <rPr>
        <sz val="11"/>
        <color theme="1"/>
        <rFont val="仿宋"/>
        <family val="3"/>
        <charset val="134"/>
      </rPr>
      <t>。研究结果为太阳能和低碳燃料互补高效、可靠利用提供了思路。</t>
    </r>
    <phoneticPr fontId="3" type="noConversion"/>
  </si>
  <si>
    <r>
      <rPr>
        <sz val="10"/>
        <color theme="1"/>
        <rFont val="仿宋"/>
        <family val="3"/>
        <charset val="134"/>
      </rPr>
      <t>生命周期评估</t>
    </r>
    <r>
      <rPr>
        <sz val="10"/>
        <color theme="1"/>
        <rFont val="Times New Roman"/>
        <family val="1"/>
      </rPr>
      <t>(LCA)</t>
    </r>
    <r>
      <rPr>
        <sz val="10"/>
        <color theme="1"/>
        <rFont val="仿宋"/>
        <family val="3"/>
        <charset val="134"/>
      </rPr>
      <t>方法的多目标优化模型，用于太阳能与生物质冷热电联供系统的优化设计</t>
    </r>
  </si>
  <si>
    <t>Multi-Objective Optimization Based on Life Cycle Assessment for Hybrid Solar and Biomass Combined Cooling, Heating and Power System</t>
  </si>
  <si>
    <t>Liu, Jiejie; Li, Yao; Meng, Xianyang; Wu, Jiangtao; Multi-Objective Optimization Based on Life Cycle Assessment for Hybrid Solar and Biomass Combined Cooling, Heating and Power System. Journal of Thermal Science, 2024, 33(3): 931-950. http://dx.doi.org/10.1007/s11630-024-1953-9</t>
  </si>
  <si>
    <t>10.1007/s11630-024-1953-9</t>
    <phoneticPr fontId="4" type="noConversion"/>
  </si>
  <si>
    <t>JTS-23-0080.R1</t>
    <phoneticPr fontId="4" type="noConversion"/>
  </si>
  <si>
    <t>combined cooling; heating and power system; solar-biomass; multi-objective optimization; life cycle assessment; optimal design</t>
    <phoneticPr fontId="4" type="noConversion"/>
  </si>
  <si>
    <t>The complementary of biomass and solar energy in combined cooling, heating and power (CCHP) system provides an efficient solution to address the energy crisis and environmental pollutants. This work aims to propose a multi-objective optimization model based on the life cycle assessment (LCA) method for the optimal design of hybrid solar and biomass system. The life-cycle process of the poly-generation system is divided into six phases to analyze energy consumption and greenhouse gas emissions. The comprehensive performances of the hybrid system are optimized by incorporating the evaluation criteria, including environmental impact in the whole life cycle, renewable energy contribution and economic benefit. The nondominated sorting genetic algorithm II (NSGA-II) with the technique for order preference by similarity to ideal solution (TOPSIS) method is employed to search the Pareto frontier result and thereby achieve optimal performance. The developed optimization methodology is used for a case study in an industrial park. The results indicate that the best performance from the optimized hybrid system is reached with the environmental impact load reduction rate (EILRR) of 46.03%, renewable energy contribution proportion (RECP) of 92.73% and annual total cost saving rate (ATCSR) of 35.75%, respectively. By comparing pollutant-eq emissions of different stages, the operation phase emits the largest pollutant followed by the phase of raw material acquisition. Overall, this study reveals that the proposed multi-objective optimization model integrated with LCA method delivers an alternative path for the design and optimization of more sustainable CCHP system.</t>
    <phoneticPr fontId="4" type="noConversion"/>
  </si>
  <si>
    <r>
      <rPr>
        <sz val="11"/>
        <color theme="1"/>
        <rFont val="仿宋"/>
        <family val="3"/>
        <charset val="134"/>
      </rPr>
      <t>冷热电联产系统中生物质与太阳能的互补利用为能源危机和环境污染提供了有效的解决方案。本文旨在提出一种基于生命周期评估</t>
    </r>
    <r>
      <rPr>
        <sz val="11"/>
        <color theme="1"/>
        <rFont val="Times New Roman"/>
        <family val="1"/>
      </rPr>
      <t>(LCA)</t>
    </r>
    <r>
      <rPr>
        <sz val="11"/>
        <color theme="1"/>
        <rFont val="仿宋"/>
        <family val="3"/>
        <charset val="134"/>
      </rPr>
      <t>方法的多目标优化模型，用于太阳能与生物质冷热电联供系统的优化设计。通过将多联产系统的生命周期过程划分为</t>
    </r>
    <r>
      <rPr>
        <sz val="11"/>
        <color theme="1"/>
        <rFont val="Times New Roman"/>
        <family val="1"/>
      </rPr>
      <t>6</t>
    </r>
    <r>
      <rPr>
        <sz val="11"/>
        <color theme="1"/>
        <rFont val="仿宋"/>
        <family val="3"/>
        <charset val="134"/>
      </rPr>
      <t>个阶段，来分析能源消耗和温室气体排放。并结合全生命周期环境影响、可再生能源贡献和经济效益等评价指标，对混合系统的综合性能进行了优化。采用结合</t>
    </r>
    <r>
      <rPr>
        <sz val="11"/>
        <color theme="1"/>
        <rFont val="Times New Roman"/>
        <family val="1"/>
      </rPr>
      <t>TOPSIS</t>
    </r>
    <r>
      <rPr>
        <sz val="11"/>
        <color theme="1"/>
        <rFont val="仿宋"/>
        <family val="3"/>
        <charset val="134"/>
      </rPr>
      <t>方法的非支配排序遗传算法</t>
    </r>
    <r>
      <rPr>
        <sz val="11"/>
        <color theme="1"/>
        <rFont val="Times New Roman"/>
        <family val="1"/>
      </rPr>
      <t>II (NSGA-II)</t>
    </r>
    <r>
      <rPr>
        <sz val="11"/>
        <color theme="1"/>
        <rFont val="仿宋"/>
        <family val="3"/>
        <charset val="134"/>
      </rPr>
      <t>来搜索</t>
    </r>
    <r>
      <rPr>
        <sz val="11"/>
        <color theme="1"/>
        <rFont val="Times New Roman"/>
        <family val="1"/>
      </rPr>
      <t>Pareto</t>
    </r>
    <r>
      <rPr>
        <sz val="11"/>
        <color theme="1"/>
        <rFont val="仿宋"/>
        <family val="3"/>
        <charset val="134"/>
      </rPr>
      <t>前沿结果，从而获得最优性能。将所开发的优化方法应用于工业园区的案例研究。结果表明，相较于参考系统，混合系统的性能优化后的效果显著，环境影响负荷降低率</t>
    </r>
    <r>
      <rPr>
        <sz val="11"/>
        <color theme="1"/>
        <rFont val="Times New Roman"/>
        <family val="1"/>
      </rPr>
      <t>(EILRR)</t>
    </r>
    <r>
      <rPr>
        <sz val="11"/>
        <color theme="1"/>
        <rFont val="仿宋"/>
        <family val="3"/>
        <charset val="134"/>
      </rPr>
      <t>为</t>
    </r>
    <r>
      <rPr>
        <sz val="11"/>
        <color theme="1"/>
        <rFont val="Times New Roman"/>
        <family val="1"/>
      </rPr>
      <t>46.03%</t>
    </r>
    <r>
      <rPr>
        <sz val="11"/>
        <color theme="1"/>
        <rFont val="仿宋"/>
        <family val="3"/>
        <charset val="134"/>
      </rPr>
      <t>，可再生能源贡献率</t>
    </r>
    <r>
      <rPr>
        <sz val="11"/>
        <color theme="1"/>
        <rFont val="Times New Roman"/>
        <family val="1"/>
      </rPr>
      <t>(RECP)</t>
    </r>
    <r>
      <rPr>
        <sz val="11"/>
        <color theme="1"/>
        <rFont val="仿宋"/>
        <family val="3"/>
        <charset val="134"/>
      </rPr>
      <t>为</t>
    </r>
    <r>
      <rPr>
        <sz val="11"/>
        <color theme="1"/>
        <rFont val="Times New Roman"/>
        <family val="1"/>
      </rPr>
      <t>92.73%</t>
    </r>
    <r>
      <rPr>
        <sz val="11"/>
        <color theme="1"/>
        <rFont val="仿宋"/>
        <family val="3"/>
        <charset val="134"/>
      </rPr>
      <t>，年总成本节约率</t>
    </r>
    <r>
      <rPr>
        <sz val="11"/>
        <color theme="1"/>
        <rFont val="Times New Roman"/>
        <family val="1"/>
      </rPr>
      <t>(ATCSR)</t>
    </r>
    <r>
      <rPr>
        <sz val="11"/>
        <color theme="1"/>
        <rFont val="仿宋"/>
        <family val="3"/>
        <charset val="134"/>
      </rPr>
      <t>为</t>
    </r>
    <r>
      <rPr>
        <sz val="11"/>
        <color theme="1"/>
        <rFont val="Times New Roman"/>
        <family val="1"/>
      </rPr>
      <t>35.75%</t>
    </r>
    <r>
      <rPr>
        <sz val="11"/>
        <color theme="1"/>
        <rFont val="仿宋"/>
        <family val="3"/>
        <charset val="134"/>
      </rPr>
      <t>。通过比较不同阶段的污染物当量排放量，运行阶段的污染物排放量最大，其次是原料获取阶段。综上可以看出，本文提出的基于</t>
    </r>
    <r>
      <rPr>
        <sz val="11"/>
        <color theme="1"/>
        <rFont val="Times New Roman"/>
        <family val="1"/>
      </rPr>
      <t>LCA</t>
    </r>
    <r>
      <rPr>
        <sz val="11"/>
        <color theme="1"/>
        <rFont val="仿宋"/>
        <family val="3"/>
        <charset val="134"/>
      </rPr>
      <t>的多目标优化模型为设计和优化混合生物质能和太阳能的冷热电联产系统提供了一条潜力路径。</t>
    </r>
    <phoneticPr fontId="3" type="noConversion"/>
  </si>
  <si>
    <r>
      <rPr>
        <sz val="11"/>
        <color theme="1"/>
        <rFont val="仿宋"/>
        <family val="3"/>
        <charset val="134"/>
      </rPr>
      <t>湿空气透平（</t>
    </r>
    <r>
      <rPr>
        <sz val="11"/>
        <color theme="1"/>
        <rFont val="Times New Roman"/>
        <family val="1"/>
      </rPr>
      <t>HAT</t>
    </r>
    <r>
      <rPr>
        <sz val="11"/>
        <color theme="1"/>
        <rFont val="仿宋"/>
        <family val="3"/>
        <charset val="134"/>
      </rPr>
      <t>）循环</t>
    </r>
  </si>
  <si>
    <t>Design Research of a Novel Aftercool-Humidifier Concept for Humid Air Turbine Cycle</t>
  </si>
  <si>
    <t>Zhang, Junzheng; Xu, Zhen; Design Research of a Novel Aftercool-Humidifier Concept for Humid Air Turbine Cycle. Journal of Thermal Science, 2024, 33(3): 951-969. http://dx.doi.org/10.1007/s11630-024-1842-2</t>
  </si>
  <si>
    <t>10.1007/s11630-024-1842-2</t>
    <phoneticPr fontId="4" type="noConversion"/>
  </si>
  <si>
    <t>JTS-21-0669.R1</t>
    <phoneticPr fontId="4" type="noConversion"/>
  </si>
  <si>
    <t>humid air turbine cycle; humidifier; thermodynamic analysis; one-dimensional model</t>
    <phoneticPr fontId="4" type="noConversion"/>
  </si>
  <si>
    <t>Humid air turbine cycle (HAT) has potential of electrical efficiencies comparable to combined cycle, with lower investment cost and NOx emission. The typical heat exchanger network of HAT consists of intercooler (if there is), aftercooler, recuperator, economizer and humidifier, which brings higher efficiency but makes the system more complex. To simplify HAT layout, a novel humidifier concept is proposed by integrating the aftercooler into traditional counter-current humidifier. Based on this concept, a one-dimensional model including pressure drop and exergy calculation is established to distinguish the thermodynamic and hydrodynamic characteristics, and then the structural parameters, such as the number of rows and columns, tube diameter, pitch and type for a micro HAT are identified. The results show that the aftercool-humidifier plays the same role as original aftercooler and humidifier, and can match the in-tube air, out-tube air and water stream well with lower volume. In the case of micro HAT cycle, the volume of heat and mass transfer area can be reduced by 47% compared with traditional design. The major thermal resistance occurred in the convection heat transfer process inside the tube; however, using enhanced tube cannot effectively improve the compactness of device.</t>
    <phoneticPr fontId="4" type="noConversion"/>
  </si>
  <si>
    <r>
      <rPr>
        <sz val="11"/>
        <color theme="1"/>
        <rFont val="仿宋"/>
        <family val="3"/>
        <charset val="134"/>
      </rPr>
      <t>相比联合循环，湿空气透平（</t>
    </r>
    <r>
      <rPr>
        <sz val="11"/>
        <color theme="1"/>
        <rFont val="Times New Roman"/>
        <family val="1"/>
      </rPr>
      <t>HAT</t>
    </r>
    <r>
      <rPr>
        <sz val="11"/>
        <color theme="1"/>
        <rFont val="仿宋"/>
        <family val="3"/>
        <charset val="134"/>
      </rPr>
      <t>）循环具有相近发电效率、更低的成本和氮氧化物排放。</t>
    </r>
    <r>
      <rPr>
        <sz val="11"/>
        <color theme="1"/>
        <rFont val="Times New Roman"/>
        <family val="1"/>
      </rPr>
      <t>HAT</t>
    </r>
    <r>
      <rPr>
        <sz val="11"/>
        <color theme="1"/>
        <rFont val="仿宋"/>
        <family val="3"/>
        <charset val="134"/>
      </rPr>
      <t>循环的典型换热网络由间冷器（可选）、后冷器、湿化器、省煤器和回热器组成，其提高循环效率的同时也增加了系统复杂程度。为简化</t>
    </r>
    <r>
      <rPr>
        <sz val="11"/>
        <color theme="1"/>
        <rFont val="Times New Roman"/>
        <family val="1"/>
      </rPr>
      <t>HAT</t>
    </r>
    <r>
      <rPr>
        <sz val="11"/>
        <color theme="1"/>
        <rFont val="仿宋"/>
        <family val="3"/>
        <charset val="134"/>
      </rPr>
      <t>循环流程，本文提出一种耦合集成后冷器与传统逆流湿化器的新型后冷湿化器概念，建立了考虑压力损失和㶲的一维传热传质模型，并基于</t>
    </r>
    <r>
      <rPr>
        <sz val="11"/>
        <color theme="1"/>
        <rFont val="Times New Roman"/>
        <family val="1"/>
      </rPr>
      <t>100kW</t>
    </r>
    <r>
      <rPr>
        <sz val="11"/>
        <color theme="1"/>
        <rFont val="仿宋"/>
        <family val="3"/>
        <charset val="134"/>
      </rPr>
      <t>级</t>
    </r>
    <r>
      <rPr>
        <sz val="11"/>
        <color theme="1"/>
        <rFont val="Times New Roman"/>
        <family val="1"/>
      </rPr>
      <t>HAT</t>
    </r>
    <r>
      <rPr>
        <sz val="11"/>
        <color theme="1"/>
        <rFont val="仿宋"/>
        <family val="3"/>
        <charset val="134"/>
      </rPr>
      <t>循环试验数据，开展了后冷湿化过程热力学和流体力学特性研究，分析了管排布局、管径、管间距、管类型等结构参数的影响。研究结果表明通过合理匹配气</t>
    </r>
    <r>
      <rPr>
        <sz val="11"/>
        <color theme="1"/>
        <rFont val="Times New Roman"/>
        <family val="1"/>
      </rPr>
      <t>-</t>
    </r>
    <r>
      <rPr>
        <sz val="11"/>
        <color theme="1"/>
        <rFont val="仿宋"/>
        <family val="3"/>
        <charset val="134"/>
      </rPr>
      <t>液传热过程，新型后冷湿化器可利用更小体积实现原后冷器和湿化器的相同作用，针对百千瓦级</t>
    </r>
    <r>
      <rPr>
        <sz val="11"/>
        <color theme="1"/>
        <rFont val="Times New Roman"/>
        <family val="1"/>
      </rPr>
      <t>HAT</t>
    </r>
    <r>
      <rPr>
        <sz val="11"/>
        <color theme="1"/>
        <rFont val="仿宋"/>
        <family val="3"/>
        <charset val="134"/>
      </rPr>
      <t>循环机组的设备体积可降低</t>
    </r>
    <r>
      <rPr>
        <sz val="11"/>
        <color theme="1"/>
        <rFont val="Times New Roman"/>
        <family val="1"/>
      </rPr>
      <t>47%</t>
    </r>
    <r>
      <rPr>
        <sz val="11"/>
        <color theme="1"/>
        <rFont val="仿宋"/>
        <family val="3"/>
        <charset val="134"/>
      </rPr>
      <t>。后冷湿化过程的主要热阻为管内对流换热热阻，但使用强化换热管不能进一步降低设备体积。</t>
    </r>
    <phoneticPr fontId="3" type="noConversion"/>
  </si>
  <si>
    <r>
      <rPr>
        <sz val="10"/>
        <color theme="1"/>
        <rFont val="仿宋"/>
        <family val="3"/>
        <charset val="134"/>
      </rPr>
      <t>微纳尺度结构在电能和光热转换以及存储系统中的抗氧化和过滤行为</t>
    </r>
  </si>
  <si>
    <t>Designing Sustainable Thermal Energy System with Electro-Photo Conversion</t>
  </si>
  <si>
    <t>Barmavatu, Praveen; Kothapalli, Sunil Kumar; Radhakrishnan, Abilash; Railis, Dani Jermisha; Designing Sustainable Thermal Energy System with Electro-Photo Conversion. Journal of Thermal Science, 2024, 33(5): 1642-1656. http://dx.doi.org/10.1007/s11630-024-2008-y</t>
  </si>
  <si>
    <t>10.1007/s11630-024-2008-y</t>
    <phoneticPr fontId="4" type="noConversion"/>
  </si>
  <si>
    <t>JTS-23-0403.R1</t>
    <phoneticPr fontId="4" type="noConversion"/>
  </si>
  <si>
    <t>heat exchanger; micro and nano-scale structure; electro- and photo-thermal energy; conversion and storage system; anti-oxidation; filtration behaviour</t>
    <phoneticPr fontId="4" type="noConversion"/>
  </si>
  <si>
    <t>Thermal energy conversion and also storage system is to advance knowledge and develop practical solutions at the intersection of micro and nano-scale engineering, energy conversion, and sustainability. This research addresses the challenge of enhancing these critical aspects to ensure prolonged system performance and durability in the context of evolving energy technologies. This research analyses the anti-oxidation and filtration behaviours of micro and nano-scale structures in the context of electro- and photo-thermal energy conversion and also storage systems. A micro multiscale hierarchical structure strategy is presented to fabricate multi-scale double-layer porous wick evaporators with the electrospun nanofibers made of gelatin-polyamide 6 (GPA6) and Ti3C2Tx MXene/silver nanowire with Cellulose Micro/NanoFibers (CMNF) cryogens by using spark plasma sintering (SPS) based high-pressure hydrothermal treatment model. An excellent anti-oxidation effect was offered by coating the film in thermal conditions and the anti-oxidation properties were further examined from 500 degrees C to 850 degrees C. The results are analysed using Matlab software to improve the efficiency of energy conversion processes by integrating nanostructures into thermal systems, to increase energy output while minimizing losses. The silver nanowire is with a heat transfer coefficient of 78%, a mass remaining rate of 98.7%, and an energy storage efficiency of 23.8%. This study enhances energy density and duration by integrating nanostructures into thermal systems while minimizing energy losses, and it not only exhibits excellent anti-oxidation properties but also possesses superior filtration capabilities for designing and engineering multifunctional nanomaterials.</t>
    <phoneticPr fontId="4" type="noConversion"/>
  </si>
  <si>
    <r>
      <rPr>
        <sz val="11"/>
        <color theme="1"/>
        <rFont val="仿宋"/>
        <family val="3"/>
        <charset val="134"/>
      </rPr>
      <t>热能转换和储存系统旨在推进知识，并在微纳尺度工程、能量转换和可持续性的交叉领域开发实用的解决方案。这项研究解决了在不断发展的能源技术背景下加强这些关键方面以确保长期系统性能和耐用性的挑战。本研究分析了微纳尺度结构在电能和光热转换以及存储系统中的抗氧化和过滤行为。</t>
    </r>
    <r>
      <rPr>
        <sz val="11"/>
        <color theme="1"/>
        <rFont val="Times New Roman"/>
        <family val="1"/>
      </rPr>
      <t xml:space="preserve"> </t>
    </r>
    <r>
      <rPr>
        <sz val="11"/>
        <color theme="1"/>
        <rFont val="仿宋"/>
        <family val="3"/>
        <charset val="134"/>
      </rPr>
      <t>提出了一种微多尺度分层结构策略，利用基于火花等离子烧结（</t>
    </r>
    <r>
      <rPr>
        <sz val="11"/>
        <color theme="1"/>
        <rFont val="Times New Roman"/>
        <family val="1"/>
      </rPr>
      <t>SPS</t>
    </r>
    <r>
      <rPr>
        <sz val="11"/>
        <color theme="1"/>
        <rFont val="仿宋"/>
        <family val="3"/>
        <charset val="134"/>
      </rPr>
      <t>）的高压水热处理模型，用明胶聚酰胺</t>
    </r>
    <r>
      <rPr>
        <sz val="11"/>
        <color theme="1"/>
        <rFont val="Times New Roman"/>
        <family val="1"/>
      </rPr>
      <t>6</t>
    </r>
    <r>
      <rPr>
        <sz val="11"/>
        <color theme="1"/>
        <rFont val="仿宋"/>
        <family val="3"/>
        <charset val="134"/>
      </rPr>
      <t>（</t>
    </r>
    <r>
      <rPr>
        <sz val="11"/>
        <color theme="1"/>
        <rFont val="Times New Roman"/>
        <family val="1"/>
      </rPr>
      <t>GPA6</t>
    </r>
    <r>
      <rPr>
        <sz val="11"/>
        <color theme="1"/>
        <rFont val="仿宋"/>
        <family val="3"/>
        <charset val="134"/>
      </rPr>
      <t>）和</t>
    </r>
    <r>
      <rPr>
        <sz val="11"/>
        <color theme="1"/>
        <rFont val="Times New Roman"/>
        <family val="1"/>
      </rPr>
      <t>Ti3C2Tx MXene/</t>
    </r>
    <r>
      <rPr>
        <sz val="11"/>
        <color theme="1"/>
        <rFont val="仿宋"/>
        <family val="3"/>
        <charset val="134"/>
      </rPr>
      <t>银纳米线制成的电纺纳米纤维与纤维素微</t>
    </r>
    <r>
      <rPr>
        <sz val="11"/>
        <color theme="1"/>
        <rFont val="Times New Roman"/>
        <family val="1"/>
      </rPr>
      <t>/</t>
    </r>
    <r>
      <rPr>
        <sz val="11"/>
        <color theme="1"/>
        <rFont val="仿宋"/>
        <family val="3"/>
        <charset val="134"/>
      </rPr>
      <t>纳米纤维（</t>
    </r>
    <r>
      <rPr>
        <sz val="11"/>
        <color theme="1"/>
        <rFont val="Times New Roman"/>
        <family val="1"/>
      </rPr>
      <t>CMNF</t>
    </r>
    <r>
      <rPr>
        <sz val="11"/>
        <color theme="1"/>
        <rFont val="仿宋"/>
        <family val="3"/>
        <charset val="134"/>
      </rPr>
      <t>）冷冻剂制备多尺度双层多孔芯蒸发器。通过在热条件下涂覆薄膜提供了优异的抗氧化效果，并在</t>
    </r>
    <r>
      <rPr>
        <sz val="11"/>
        <color theme="1"/>
        <rFont val="Times New Roman"/>
        <family val="1"/>
      </rPr>
      <t>500</t>
    </r>
    <r>
      <rPr>
        <sz val="11"/>
        <color theme="1"/>
        <rFont val="仿宋"/>
        <family val="3"/>
        <charset val="134"/>
      </rPr>
      <t>℃至</t>
    </r>
    <r>
      <rPr>
        <sz val="11"/>
        <color theme="1"/>
        <rFont val="Times New Roman"/>
        <family val="1"/>
      </rPr>
      <t>850</t>
    </r>
    <r>
      <rPr>
        <sz val="11"/>
        <color theme="1"/>
        <rFont val="仿宋"/>
        <family val="3"/>
        <charset val="134"/>
      </rPr>
      <t>℃下进一步检查了抗氧化性能。使用</t>
    </r>
    <r>
      <rPr>
        <sz val="11"/>
        <color theme="1"/>
        <rFont val="Times New Roman"/>
        <family val="1"/>
      </rPr>
      <t>Matlab</t>
    </r>
    <r>
      <rPr>
        <sz val="11"/>
        <color theme="1"/>
        <rFont val="仿宋"/>
        <family val="3"/>
        <charset val="134"/>
      </rPr>
      <t>软件对结果进行分析，通过将纳米结构集成到热系统中来提高能量转换过程的效率，从而在最大限度地减少损失的同时增加能量输出。银纳米线的传热系数为</t>
    </r>
    <r>
      <rPr>
        <sz val="11"/>
        <color theme="1"/>
        <rFont val="Times New Roman"/>
        <family val="1"/>
      </rPr>
      <t>78%</t>
    </r>
    <r>
      <rPr>
        <sz val="11"/>
        <color theme="1"/>
        <rFont val="仿宋"/>
        <family val="3"/>
        <charset val="134"/>
      </rPr>
      <t>，质量剩余率为</t>
    </r>
    <r>
      <rPr>
        <sz val="11"/>
        <color theme="1"/>
        <rFont val="Times New Roman"/>
        <family val="1"/>
      </rPr>
      <t>98.7%</t>
    </r>
    <r>
      <rPr>
        <sz val="11"/>
        <color theme="1"/>
        <rFont val="仿宋"/>
        <family val="3"/>
        <charset val="134"/>
      </rPr>
      <t>，储能效率为</t>
    </r>
    <r>
      <rPr>
        <sz val="11"/>
        <color theme="1"/>
        <rFont val="Times New Roman"/>
        <family val="1"/>
      </rPr>
      <t>23.8%</t>
    </r>
    <r>
      <rPr>
        <sz val="11"/>
        <color theme="1"/>
        <rFont val="仿宋"/>
        <family val="3"/>
        <charset val="134"/>
      </rPr>
      <t>。这项研究通过将纳米结构集成到热系统中来提高能量密度和持续时间，同时最大限度地减少能量损失，它不仅表现出优异的抗氧化性能，而且具有设计和工程多功能纳米材料的卓越过滤能力。</t>
    </r>
    <phoneticPr fontId="4" type="noConversion"/>
  </si>
  <si>
    <r>
      <rPr>
        <sz val="11"/>
        <color theme="1"/>
        <rFont val="仿宋"/>
        <family val="3"/>
        <charset val="134"/>
      </rPr>
      <t>主辅机集成自然通风空冷系统的设计</t>
    </r>
  </si>
  <si>
    <t>Thermo-Flow Performances for the Main-Auxiliary Integrated Natural Draft Dry Cooling System</t>
  </si>
  <si>
    <t>Zhang, Zongyang; Hou, Yichen; Zhou, Hanyu; Jia, He; Chen, Lei; Kong, Yanqiang; Wang, Weijia; Yang, Lijun; Du, Xiaoze; Thermo-Flow Performances for the Main-Auxiliary Integrated Natural Draft Dry Cooling System. Journal of Thermal Science, 2024, 33(3): 1010-1025. http://dx.doi.org/10.1007/s11630-024-1937-9</t>
  </si>
  <si>
    <t>10.1007/s11630-024-1937-9</t>
    <phoneticPr fontId="4" type="noConversion"/>
  </si>
  <si>
    <t>JTS-23-0125.R2</t>
    <phoneticPr fontId="4" type="noConversion"/>
  </si>
  <si>
    <t>integrated dry cooling system; main air-cooled heat exchanger; auxiliary air-cooled heat exchanger; upper layer and lower layer; thermo-flow performances</t>
    <phoneticPr fontId="4" type="noConversion"/>
  </si>
  <si>
    <t>Recently, natural draft dry cooling system with the main-auxiliary integrated air-cooled heat exchangers in the up and lower layers, has drawn attention to the electric power industry. This research firstly develops two physical models for the integrated cooling system, namely Case A and Case B. In Case A, the main air-cooled heat exchanger is arranged in the upper layer and the auxiliary air-cooled heat exchanger arranged in the lower layer, while in Case B, the two heat exchanger systems are arranged in the opposite way. And then, directing at the engineering TMCR and TRL 1 working conditions, the unit-local-overall thermo-flow characteristics of Case A and Case B are obtained and compared by numerical simulation. The findings show that, for the auxiliary air-cooled exchanger, Case A has obviously higher cooling performances than Case B, with the difference varying from 5.46% to 7.55%. Whereas, for the main air-cooled exchanger, Case B shows the recovered cooling performances, with the difference changing from 1.15% to 2.99%. Case A is preferably recommended to the engineering application in consideration of more strict cooling demand of the auxiliary cooling system. Conclusively, this research will provide some theoretical guidelines for the design and construction of the main-auxiliary integrated natural draft dry cooling system.</t>
    <phoneticPr fontId="4" type="noConversion"/>
  </si>
  <si>
    <r>
      <rPr>
        <sz val="11"/>
        <color theme="1"/>
        <rFont val="仿宋"/>
        <family val="3"/>
        <charset val="134"/>
      </rPr>
      <t>近年来，主辅机散热器上下层布置的自然通风空冷系统引起了电力行业的关注。首先，本文建立了两种主辅机集成空冷系统的物理模型，即构型</t>
    </r>
    <r>
      <rPr>
        <sz val="11"/>
        <color theme="1"/>
        <rFont val="Times New Roman"/>
        <family val="1"/>
      </rPr>
      <t>A</t>
    </r>
    <r>
      <rPr>
        <sz val="11"/>
        <color theme="1"/>
        <rFont val="仿宋"/>
        <family val="3"/>
        <charset val="134"/>
      </rPr>
      <t>和构型</t>
    </r>
    <r>
      <rPr>
        <sz val="11"/>
        <color theme="1"/>
        <rFont val="Times New Roman"/>
        <family val="1"/>
      </rPr>
      <t>B</t>
    </r>
    <r>
      <rPr>
        <sz val="11"/>
        <color theme="1"/>
        <rFont val="仿宋"/>
        <family val="3"/>
        <charset val="134"/>
      </rPr>
      <t>。在构型</t>
    </r>
    <r>
      <rPr>
        <sz val="11"/>
        <color theme="1"/>
        <rFont val="Times New Roman"/>
        <family val="1"/>
      </rPr>
      <t>A</t>
    </r>
    <r>
      <rPr>
        <sz val="11"/>
        <color theme="1"/>
        <rFont val="仿宋"/>
        <family val="3"/>
        <charset val="134"/>
      </rPr>
      <t>中，主机空冷散热器布置在上层，辅机空冷散热器布置在下层；在构型</t>
    </r>
    <r>
      <rPr>
        <sz val="11"/>
        <color theme="1"/>
        <rFont val="Times New Roman"/>
        <family val="1"/>
      </rPr>
      <t>B</t>
    </r>
    <r>
      <rPr>
        <sz val="11"/>
        <color theme="1"/>
        <rFont val="仿宋"/>
        <family val="3"/>
        <charset val="134"/>
      </rPr>
      <t>中，主辅机空冷散热器的布置方式相反。进而，针对</t>
    </r>
    <r>
      <rPr>
        <sz val="11"/>
        <color theme="1"/>
        <rFont val="Times New Roman"/>
        <family val="1"/>
      </rPr>
      <t>TMCR</t>
    </r>
    <r>
      <rPr>
        <sz val="11"/>
        <color theme="1"/>
        <rFont val="仿宋"/>
        <family val="3"/>
        <charset val="134"/>
      </rPr>
      <t>和</t>
    </r>
    <r>
      <rPr>
        <sz val="11"/>
        <color theme="1"/>
        <rFont val="Times New Roman"/>
        <family val="1"/>
      </rPr>
      <t>TRL1</t>
    </r>
    <r>
      <rPr>
        <sz val="11"/>
        <color theme="1"/>
        <rFont val="仿宋"/>
        <family val="3"/>
        <charset val="134"/>
      </rPr>
      <t>工况，得到了构型</t>
    </r>
    <r>
      <rPr>
        <sz val="11"/>
        <color theme="1"/>
        <rFont val="Times New Roman"/>
        <family val="1"/>
      </rPr>
      <t>A</t>
    </r>
    <r>
      <rPr>
        <sz val="11"/>
        <color theme="1"/>
        <rFont val="仿宋"/>
        <family val="3"/>
        <charset val="134"/>
      </rPr>
      <t>和构型</t>
    </r>
    <r>
      <rPr>
        <sz val="11"/>
        <color theme="1"/>
        <rFont val="Times New Roman"/>
        <family val="1"/>
      </rPr>
      <t>B</t>
    </r>
    <r>
      <rPr>
        <sz val="11"/>
        <color theme="1"/>
        <rFont val="仿宋"/>
        <family val="3"/>
        <charset val="134"/>
      </rPr>
      <t>的单元</t>
    </r>
    <r>
      <rPr>
        <sz val="11"/>
        <color theme="1"/>
        <rFont val="Times New Roman"/>
        <family val="1"/>
      </rPr>
      <t>-</t>
    </r>
    <r>
      <rPr>
        <sz val="11"/>
        <color theme="1"/>
        <rFont val="仿宋"/>
        <family val="3"/>
        <charset val="134"/>
      </rPr>
      <t>局部</t>
    </r>
    <r>
      <rPr>
        <sz val="11"/>
        <color theme="1"/>
        <rFont val="Times New Roman"/>
        <family val="1"/>
      </rPr>
      <t>-</t>
    </r>
    <r>
      <rPr>
        <sz val="11"/>
        <color theme="1"/>
        <rFont val="仿宋"/>
        <family val="3"/>
        <charset val="134"/>
      </rPr>
      <t>整体的流动换热特性，并通过数值模拟进行了比较。研究结果表明，对于辅机空冷散热器，构型</t>
    </r>
    <r>
      <rPr>
        <sz val="11"/>
        <color theme="1"/>
        <rFont val="Times New Roman"/>
        <family val="1"/>
      </rPr>
      <t>A</t>
    </r>
    <r>
      <rPr>
        <sz val="11"/>
        <color theme="1"/>
        <rFont val="仿宋"/>
        <family val="3"/>
        <charset val="134"/>
      </rPr>
      <t>的冷却性能明显优于构型</t>
    </r>
    <r>
      <rPr>
        <sz val="11"/>
        <color theme="1"/>
        <rFont val="Times New Roman"/>
        <family val="1"/>
      </rPr>
      <t>B,</t>
    </r>
    <r>
      <rPr>
        <sz val="11"/>
        <color theme="1"/>
        <rFont val="仿宋"/>
        <family val="3"/>
        <charset val="134"/>
      </rPr>
      <t>两者相差</t>
    </r>
    <r>
      <rPr>
        <sz val="11"/>
        <color theme="1"/>
        <rFont val="Times New Roman"/>
        <family val="1"/>
      </rPr>
      <t>5.46%</t>
    </r>
    <r>
      <rPr>
        <sz val="11"/>
        <color theme="1"/>
        <rFont val="仿宋"/>
        <family val="3"/>
        <charset val="134"/>
      </rPr>
      <t>至</t>
    </r>
    <r>
      <rPr>
        <sz val="11"/>
        <color theme="1"/>
        <rFont val="Times New Roman"/>
        <family val="1"/>
      </rPr>
      <t>7.55%</t>
    </r>
    <r>
      <rPr>
        <sz val="11"/>
        <color theme="1"/>
        <rFont val="仿宋"/>
        <family val="3"/>
        <charset val="134"/>
      </rPr>
      <t>；而对于主机空冷散热器，构型</t>
    </r>
    <r>
      <rPr>
        <sz val="11"/>
        <color theme="1"/>
        <rFont val="Times New Roman"/>
        <family val="1"/>
      </rPr>
      <t>B</t>
    </r>
    <r>
      <rPr>
        <sz val="11"/>
        <color theme="1"/>
        <rFont val="仿宋"/>
        <family val="3"/>
        <charset val="134"/>
      </rPr>
      <t>显示了较好的冷却性能，二者相差</t>
    </r>
    <r>
      <rPr>
        <sz val="11"/>
        <color theme="1"/>
        <rFont val="Times New Roman"/>
        <family val="1"/>
      </rPr>
      <t>1.15%</t>
    </r>
    <r>
      <rPr>
        <sz val="11"/>
        <color theme="1"/>
        <rFont val="仿宋"/>
        <family val="3"/>
        <charset val="134"/>
      </rPr>
      <t>至</t>
    </r>
    <r>
      <rPr>
        <sz val="11"/>
        <color theme="1"/>
        <rFont val="Times New Roman"/>
        <family val="1"/>
      </rPr>
      <t>2.99%</t>
    </r>
    <r>
      <rPr>
        <sz val="11"/>
        <color theme="1"/>
        <rFont val="仿宋"/>
        <family val="3"/>
        <charset val="134"/>
      </rPr>
      <t>。考虑到辅机冷却系统对冷却性能要求较高，建议采用构型</t>
    </r>
    <r>
      <rPr>
        <sz val="11"/>
        <color theme="1"/>
        <rFont val="Times New Roman"/>
        <family val="1"/>
      </rPr>
      <t>A</t>
    </r>
    <r>
      <rPr>
        <sz val="11"/>
        <color theme="1"/>
        <rFont val="仿宋"/>
        <family val="3"/>
        <charset val="134"/>
      </rPr>
      <t>。本文研究可为主辅机集成自然通风空冷系统的设计及工程应用，提供一定的理论指导。</t>
    </r>
    <phoneticPr fontId="3" type="noConversion"/>
  </si>
  <si>
    <r>
      <rPr>
        <sz val="10"/>
        <color theme="1"/>
        <rFont val="仿宋"/>
        <family val="3"/>
        <charset val="134"/>
      </rPr>
      <t>自冷凝</t>
    </r>
    <r>
      <rPr>
        <sz val="10"/>
        <color theme="1"/>
        <rFont val="Times New Roman"/>
        <family val="1"/>
      </rPr>
      <t>CO2</t>
    </r>
    <r>
      <rPr>
        <sz val="10"/>
        <color theme="1"/>
        <rFont val="仿宋"/>
        <family val="3"/>
        <charset val="134"/>
      </rPr>
      <t>跨临界动力循环的热回收</t>
    </r>
  </si>
  <si>
    <t>Heat Recuperation for the Self-Condensing CO2 Transcritical Power Cycle</t>
    <phoneticPr fontId="3" type="noConversion"/>
  </si>
  <si>
    <t>Pan, Lisheng; Shi, Weixiu; Sun, Yin; Sun, Yiwei; Wei, Xiaolin; Heat Recuperation for the Self-Condensing CO2 Transcritical Power Cycle. Journal of Thermal Science, 2024, 33(5): 1630-1641. http://dx.doi.org/10.1007/s11630-024-1977-1</t>
  </si>
  <si>
    <t>10.1007/s11630-024-1977-1</t>
    <phoneticPr fontId="4" type="noConversion"/>
  </si>
  <si>
    <t>JTS-23-0400.R1</t>
    <phoneticPr fontId="4" type="noConversion"/>
  </si>
  <si>
    <t>CO2 transcritical power cycle; heat recuperation process; self-condensing</t>
    <phoneticPr fontId="4" type="noConversion"/>
  </si>
  <si>
    <t>The supercritical CO2 Brayton cycle has potential to be used in electricity generation occasions with its advantages of high efficiency and compact structure. Focusing on a so-called self-condensing CO2 transcritical power cycle, a model was established and four different layouts of heat recuperation process were analyzed, a without-recuperation cycle, a post-recuperation cycle, a pre-recuperation cycle and a re-recuperation cycle. The results showed that the internal normal cycle's share of the whole cycle increases with increasing the cooling pressure and decreasing the final cooled temperature. Heat load in the supercritical heater decreases with increasing the cooling pressure. From perspective of performance, the re-recuperation cycle and the pre-recuperation cycle have similar thermal efficiency which is much higher than other two layouts. Both thermal efficiency and net power output have a maximum value with the cooling pressure, except in the condition with the final cooled temperature of 31(degrees)C. Considering both the complexity and the economy, the pre-recuperation cycle is more applicable than the other options. Under 35(degrees)C of the final cooled temperature, the thermal efficiency of the pre-recuperation cycle reaches the peak 0.34 with the cooling pressure of 8.4 MPa and the maximum net power output is 2355.24 kW at 8.2 MPa of the cooling pressure.</t>
    <phoneticPr fontId="4" type="noConversion"/>
  </si>
  <si>
    <r>
      <rPr>
        <sz val="11"/>
        <color theme="1"/>
        <rFont val="仿宋"/>
        <family val="3"/>
        <charset val="134"/>
      </rPr>
      <t>超临界</t>
    </r>
    <r>
      <rPr>
        <sz val="11"/>
        <color theme="1"/>
        <rFont val="Times New Roman"/>
        <family val="1"/>
      </rPr>
      <t>CO2</t>
    </r>
    <r>
      <rPr>
        <sz val="11"/>
        <color theme="1"/>
        <rFont val="仿宋"/>
        <family val="3"/>
        <charset val="134"/>
      </rPr>
      <t>布雷顿循环具有效率高、系统结构紧凑等优点，在发电领域具有巨大应用潜力。以自冷凝</t>
    </r>
    <r>
      <rPr>
        <sz val="11"/>
        <color theme="1"/>
        <rFont val="Times New Roman"/>
        <family val="1"/>
      </rPr>
      <t>CO2</t>
    </r>
    <r>
      <rPr>
        <sz val="11"/>
        <color theme="1"/>
        <rFont val="仿宋"/>
        <family val="3"/>
        <charset val="134"/>
      </rPr>
      <t>跨临界动力循环为研究对象，建立了循环性能理论分析模型，分别分析了无回热循环、后回热循环、先回热循环和再回热循环四种不同系统布局。结果表明：随着冷却压强的增大和冷却终温的降低，内部正循环占整个循环的比重增大；超临界加热器的热负荷随冷却压强的增大而减小。从性能上看，再回热循环和先回热循环的热效率相似，且远高于其他两种系统布局。除冷却终温为</t>
    </r>
    <r>
      <rPr>
        <sz val="11"/>
        <color theme="1"/>
        <rFont val="Times New Roman"/>
        <family val="1"/>
      </rPr>
      <t>31</t>
    </r>
    <r>
      <rPr>
        <sz val="11"/>
        <color theme="1"/>
        <rFont val="仿宋"/>
        <family val="3"/>
        <charset val="134"/>
      </rPr>
      <t>℃时的工况，热效率和净输出功率随冷却压强的变化均存在极大值。同时考虑到复杂性和经济性，先回热循环比其他系统布局更优。在冷却终温为</t>
    </r>
    <r>
      <rPr>
        <sz val="11"/>
        <color theme="1"/>
        <rFont val="Times New Roman"/>
        <family val="1"/>
      </rPr>
      <t>35</t>
    </r>
    <r>
      <rPr>
        <sz val="11"/>
        <color theme="1"/>
        <rFont val="仿宋"/>
        <family val="3"/>
        <charset val="134"/>
      </rPr>
      <t>℃时，先回热循环的热效率在冷却压强为</t>
    </r>
    <r>
      <rPr>
        <sz val="11"/>
        <color theme="1"/>
        <rFont val="Times New Roman"/>
        <family val="1"/>
      </rPr>
      <t>8.4 MPa</t>
    </r>
    <r>
      <rPr>
        <sz val="11"/>
        <color theme="1"/>
        <rFont val="仿宋"/>
        <family val="3"/>
        <charset val="134"/>
      </rPr>
      <t>时达到峰值</t>
    </r>
    <r>
      <rPr>
        <sz val="11"/>
        <color theme="1"/>
        <rFont val="Times New Roman"/>
        <family val="1"/>
      </rPr>
      <t>0.34</t>
    </r>
    <r>
      <rPr>
        <sz val="11"/>
        <color theme="1"/>
        <rFont val="仿宋"/>
        <family val="3"/>
        <charset val="134"/>
      </rPr>
      <t>，净输出功率在冷却压强为</t>
    </r>
    <r>
      <rPr>
        <sz val="11"/>
        <color theme="1"/>
        <rFont val="Times New Roman"/>
        <family val="1"/>
      </rPr>
      <t>8.2 MPa</t>
    </r>
    <r>
      <rPr>
        <sz val="11"/>
        <color theme="1"/>
        <rFont val="仿宋"/>
        <family val="3"/>
        <charset val="134"/>
      </rPr>
      <t>时达到峰值</t>
    </r>
    <r>
      <rPr>
        <sz val="11"/>
        <color theme="1"/>
        <rFont val="Times New Roman"/>
        <family val="1"/>
      </rPr>
      <t>2355.24 kW</t>
    </r>
    <r>
      <rPr>
        <sz val="11"/>
        <color theme="1"/>
        <rFont val="仿宋"/>
        <family val="3"/>
        <charset val="134"/>
      </rPr>
      <t>。</t>
    </r>
  </si>
  <si>
    <r>
      <rPr>
        <sz val="10"/>
        <color theme="1"/>
        <rFont val="仿宋"/>
        <family val="3"/>
        <charset val="134"/>
      </rPr>
      <t>气动</t>
    </r>
  </si>
  <si>
    <r>
      <t>1.5</t>
    </r>
    <r>
      <rPr>
        <sz val="10"/>
        <color theme="1"/>
        <rFont val="仿宋"/>
        <family val="3"/>
        <charset val="134"/>
      </rPr>
      <t>级轴流跨音速压气机非定常流动</t>
    </r>
    <phoneticPr fontId="3" type="noConversion"/>
  </si>
  <si>
    <t>Numerical Simulation on Unsteady Flow Mechanism of a 1.5-Stage Axial Transonic Compressor</t>
    <phoneticPr fontId="3" type="noConversion"/>
  </si>
  <si>
    <t>Peng, Shuxuan; Zhang, Xiaoyu; Wang, Wentao; Zhang, Hongwu; Li, Xinlong; Numerical Simulation on Unsteady Flow Mechanism of a 1.5-Stage Axial Transonic Compressor. Journal of Thermal Science, 2024, 33(5): 1851-1866. http://dx.doi.org/10.1007/s11630-024-2018-9</t>
  </si>
  <si>
    <t>10.1007/s11630-024-2018-9</t>
    <phoneticPr fontId="4" type="noConversion"/>
  </si>
  <si>
    <t>JTS-23-0408.R1</t>
    <phoneticPr fontId="4" type="noConversion"/>
  </si>
  <si>
    <t>numerical simulation; axial transonic compressor; unsteady flow; vortex breakdown</t>
    <phoneticPr fontId="4" type="noConversion"/>
  </si>
  <si>
    <t>In this paper, a numerical simulation method is used to calculate a 1.5-stage axial transonic compressor to explore its unsteady flow mechanism. The performance curve is compared with the experimental data to verify the calculation method with a high numerical accuracy, which shows that the unsteady calculation has good reliability. According to the analysis of the data from the monitoring points under the near-stall condition, the unsteady disturbances originate from the tip region of blade and perform the strongest at the blade pressure surface with a broadband characteristic. Further analysis is conducted by combining with the characteristics of the transient flow field at the tip of blade. The results show that the unsteady pressure fluctuations are caused by the migration of the new vortex cores. These new vortex cores are generated by the breakdown of leakage vortex in the downstream, which is induced by the leakage vortex and shock wave interference. Moreover, the relationship between the unsteady flow characteristics and the working conditions is also studied. The leakage vortex intensity and the shock wave strength gradually increase with the decrease of flow rate. When the combination of the leakage vortex intensity and shock wave strength reaches the first threshold, a single frequency of unsteady disturbances appears at the blade tip. When the combination of the leakage vortex intensity and shock wave strength reaches the second threshold, the frequency of unsteady disturbances changes to a broadband.</t>
    <phoneticPr fontId="4" type="noConversion"/>
  </si>
  <si>
    <r>
      <rPr>
        <sz val="11"/>
        <color theme="1"/>
        <rFont val="仿宋"/>
        <family val="3"/>
        <charset val="134"/>
      </rPr>
      <t>本文针对</t>
    </r>
    <r>
      <rPr>
        <sz val="11"/>
        <color theme="1"/>
        <rFont val="Times New Roman"/>
        <family val="1"/>
      </rPr>
      <t>1.5</t>
    </r>
    <r>
      <rPr>
        <sz val="11"/>
        <color theme="1"/>
        <rFont val="仿宋"/>
        <family val="3"/>
        <charset val="134"/>
      </rPr>
      <t>级轴流跨音压气机开展非定常数值模拟，以探究非定常扰动产生机制。首先利用试验测量数据对数值仿真结果进行了校核，在数值与试验结果一致性较好的前提下对压气机非定常流动机理进行深入分析。通过设置虚拟探针对近失速工况流场进行监测，确定非定常扰动源于动叶叶顶区域，且叶片压力面扰动最强，其频率呈宽频特性。结合叶顶瞬态流场特征分析，发现泄漏涡与激波干涉使得泄漏涡破碎，其产生的新涡核在流场中迁移诱发了非定常压力扰动。进一步分析压气机节流过程中泄漏涡与激波的相互作用，发现泄漏涡强度与激波强度随流量的减小而逐渐增大，当两者组合到达第一阈值，叶顶出现了单一的扰动频率；当两者组合到达第二阈值，叶顶扰动频率向宽频转变。</t>
    </r>
  </si>
  <si>
    <r>
      <rPr>
        <sz val="11"/>
        <color theme="1"/>
        <rFont val="仿宋"/>
        <family val="3"/>
        <charset val="134"/>
      </rPr>
      <t>气动</t>
    </r>
  </si>
  <si>
    <r>
      <rPr>
        <sz val="11"/>
        <color theme="1"/>
        <rFont val="仿宋"/>
        <family val="3"/>
        <charset val="134"/>
      </rPr>
      <t>扁平轮廓组成的叶栅中的非定常可压缩气流</t>
    </r>
    <r>
      <rPr>
        <sz val="11"/>
        <color theme="1"/>
        <rFont val="Times New Roman"/>
        <family val="1"/>
      </rPr>
      <t>+</t>
    </r>
    <r>
      <rPr>
        <sz val="11"/>
        <color theme="1"/>
        <rFont val="仿宋"/>
        <family val="3"/>
        <charset val="134"/>
      </rPr>
      <t>混合</t>
    </r>
    <r>
      <rPr>
        <sz val="11"/>
        <color theme="1"/>
        <rFont val="Times New Roman"/>
        <family val="1"/>
      </rPr>
      <t>LES/RANS</t>
    </r>
    <r>
      <rPr>
        <sz val="11"/>
        <color theme="1"/>
        <rFont val="仿宋"/>
        <family val="3"/>
        <charset val="134"/>
      </rPr>
      <t>方法</t>
    </r>
    <phoneticPr fontId="3" type="noConversion"/>
  </si>
  <si>
    <t>Hybrid LES/RANS Simulations of Compressible Flow in a Linear Cascade of Flat Blade Profiles</t>
  </si>
  <si>
    <t>Prihoda, Jaromir; Straka, Petr; Simurda, David; Sidlof, Petr; Lepicovsky, Jan; Hybrid LES/RANS Simulations of Compressible Flow in a Linear Cascade of Flat Blade Profiles. Journal of Thermal Science, 2024, 33(5): 1839-1850. http://dx.doi.org/10.1007/s11630-024-1995-z</t>
  </si>
  <si>
    <t>10.1007/s11630-024-1995-z</t>
    <phoneticPr fontId="4" type="noConversion"/>
  </si>
  <si>
    <t>JTS-23-0175.R1</t>
    <phoneticPr fontId="4" type="noConversion"/>
  </si>
  <si>
    <t>numerical simulation; blade cascade; hybrid LES/RANS</t>
    <phoneticPr fontId="4" type="noConversion"/>
  </si>
  <si>
    <t>The paper reports on 3D numerical simulations of unsteady compressible airflow in a blade cascade consisting of flat profiles using a hybrid LES/RANS approach including a transition model. As a first step towards simulation of blade flutter in turbomachinery, various incidence angle offsets of the middle blade were modeled. All simulations were run for the flow regime characterized by outlet isentropic Mach number Mis=0.5 and zero incidence. The results of the LES/RANS simulations (pressure and Mach number distributions) were compared to a baseline RANS model, and to experimental data measured in a high-speed wind tunnel. The numerical results show that both methods overpredict flow separation taking place at the leading edge. In this regard, the hybrid LES/RANS method does not provide superior results compared to the traditional RANS simulations. Nevertheless, the LES/RANS results also capture vortex shedding from the blunt trailing edge. The frequency of the trailing edge vortex shedding in CFD simulations matches perfectly the spectral peak recorded during wind tunnel measurements.</t>
    <phoneticPr fontId="4" type="noConversion"/>
  </si>
  <si>
    <r>
      <rPr>
        <sz val="11"/>
        <color theme="1"/>
        <rFont val="仿宋"/>
        <family val="3"/>
        <charset val="134"/>
      </rPr>
      <t>本文报道了使用混合</t>
    </r>
    <r>
      <rPr>
        <sz val="11"/>
        <color theme="1"/>
        <rFont val="Times New Roman"/>
        <family val="1"/>
      </rPr>
      <t>LES/RANS</t>
    </r>
    <r>
      <rPr>
        <sz val="11"/>
        <color theme="1"/>
        <rFont val="仿宋"/>
        <family val="3"/>
        <charset val="134"/>
      </rPr>
      <t>方法（包括过渡模型）对由扁平轮廓组成的叶栅中的非定常可压缩气流进行三维数值模拟。作为模拟涡轮机械叶片颤振的第一步，对中间叶片的各种入射角偏移进行了建模。所有模拟均针对出口等熵马赫数</t>
    </r>
    <r>
      <rPr>
        <sz val="11"/>
        <color theme="1"/>
        <rFont val="Times New Roman"/>
        <family val="1"/>
      </rPr>
      <t>Mis=0.5</t>
    </r>
    <r>
      <rPr>
        <sz val="11"/>
        <color theme="1"/>
        <rFont val="仿宋"/>
        <family val="3"/>
        <charset val="134"/>
      </rPr>
      <t>和零冲角的流态进行。将</t>
    </r>
    <r>
      <rPr>
        <sz val="11"/>
        <color theme="1"/>
        <rFont val="Times New Roman"/>
        <family val="1"/>
      </rPr>
      <t>LES/RANS</t>
    </r>
    <r>
      <rPr>
        <sz val="11"/>
        <color theme="1"/>
        <rFont val="仿宋"/>
        <family val="3"/>
        <charset val="134"/>
      </rPr>
      <t>模拟的结果（压力和马赫数分布）与基线</t>
    </r>
    <r>
      <rPr>
        <sz val="11"/>
        <color theme="1"/>
        <rFont val="Times New Roman"/>
        <family val="1"/>
      </rPr>
      <t>RANS</t>
    </r>
    <r>
      <rPr>
        <sz val="11"/>
        <color theme="1"/>
        <rFont val="仿宋"/>
        <family val="3"/>
        <charset val="134"/>
      </rPr>
      <t>模型以及在高速风洞中测量的实验数据进行了比较。数值结果表明，这两种方法都高估了前缘发生的流动分离。在这方面，与传统的</t>
    </r>
    <r>
      <rPr>
        <sz val="11"/>
        <color theme="1"/>
        <rFont val="Times New Roman"/>
        <family val="1"/>
      </rPr>
      <t>RANS</t>
    </r>
    <r>
      <rPr>
        <sz val="11"/>
        <color theme="1"/>
        <rFont val="仿宋"/>
        <family val="3"/>
        <charset val="134"/>
      </rPr>
      <t>模拟相比，混合</t>
    </r>
    <r>
      <rPr>
        <sz val="11"/>
        <color theme="1"/>
        <rFont val="Times New Roman"/>
        <family val="1"/>
      </rPr>
      <t>LES/RANS</t>
    </r>
    <r>
      <rPr>
        <sz val="11"/>
        <color theme="1"/>
        <rFont val="仿宋"/>
        <family val="3"/>
        <charset val="134"/>
      </rPr>
      <t>方法没有提供更好的结果。然而，</t>
    </r>
    <r>
      <rPr>
        <sz val="11"/>
        <color theme="1"/>
        <rFont val="Times New Roman"/>
        <family val="1"/>
      </rPr>
      <t>LES/RANS</t>
    </r>
    <r>
      <rPr>
        <sz val="11"/>
        <color theme="1"/>
        <rFont val="仿宋"/>
        <family val="3"/>
        <charset val="134"/>
      </rPr>
      <t>的结果也捕捉到了钝后缘的涡旋脱落。</t>
    </r>
    <r>
      <rPr>
        <sz val="11"/>
        <color theme="1"/>
        <rFont val="Times New Roman"/>
        <family val="1"/>
      </rPr>
      <t>CFD</t>
    </r>
    <r>
      <rPr>
        <sz val="11"/>
        <color theme="1"/>
        <rFont val="仿宋"/>
        <family val="3"/>
        <charset val="134"/>
      </rPr>
      <t>模拟中后缘涡旋脱落的频率与风洞测量期间记录的光谱峰值完全匹配。</t>
    </r>
    <phoneticPr fontId="4" type="noConversion"/>
  </si>
  <si>
    <r>
      <rPr>
        <sz val="10"/>
        <color theme="1"/>
        <rFont val="仿宋"/>
        <family val="3"/>
        <charset val="134"/>
      </rPr>
      <t>不同转速下串联叶片轴流压缩机转子在周向畸变下的气动特性</t>
    </r>
  </si>
  <si>
    <t>Aerodynamics of a Tandem-Bladed Axial Compressor Rotor under Circumferential Distortion at Different Rotational Speeds</t>
    <phoneticPr fontId="3" type="noConversion"/>
  </si>
  <si>
    <t>Kumar, Amit; John, Jerry T.; Pradeep, A. M.; Akkermans, R. A. D.; Kozulovic, Dragan; Aerodynamics of a Tandem-Bladed Axial Compressor Rotor under Circumferential Distortion at Different Rotational Speeds. Journal of Thermal Science, 2024, 33(4): 1340-1356. http://dx.doi.org/10.1007/s11630-024-1965-5</t>
  </si>
  <si>
    <t>10.1007/s11630-024-1965-5</t>
    <phoneticPr fontId="4" type="noConversion"/>
  </si>
  <si>
    <t>JTS-23-0308.R2</t>
    <phoneticPr fontId="4" type="noConversion"/>
  </si>
  <si>
    <t>tandem rotor; circumferential distortion; loss; tip leakage vortex; vortex breakdown; diffusion factor; aerodynamics of compressor blade</t>
    <phoneticPr fontId="4" type="noConversion"/>
  </si>
  <si>
    <t>For most aircraft engines, inflow distortion is inevitable. Inflow distortion is known to degrade the aerodynamic performance and stable operating limits of a compressor. Tandem rotor configuration is an arrangement that effectively controls the growth of the boundary layer over the suction surface of the blade. Therefore, a higher total pressure rise can be achieved through this unconventional design approach involving the splitting of the blade into forward and aft sections. It is expected that the effect of inlet flow distortion would be more severe for a tandem-rotor design due to the greater flow turning inherent in such designs. However, this aspect needs to be thoroughly examined. The present study discusses the effect of circumferential distortion on the tandem-rotor at different rotational speeds. Full-annulus RANS simulations using ANSYS CFX are used in the present study. The performance of the rotor at a particular flow coefficient and different rotational speeds is compared. The total pressure and efficiency are observed to drop at lower mass flow rates under the influence of circumferential distortion. The loss region in each blade passage is mainly associated with the blade wake, tip leakage vortex, secondary flow, and boundary layer. However, their contribution varies from passage to passage, particularly in the distorted sector. At the lower span, the wake width is found to be higher than that at a higher span. Due to the redistribution of the mass flow, the circumferential extent reduces at a higher span. In the undistorted sector, the strength of the tip leakage vortex is significantly higher at the design rotational speed than at lower speeds. The distortion near the tip region promotes an early vortex breakdown even at the design operating condition. This adversely affects the total pressure, efficiency, and stall margin. Under clean flow conditions, this phenomenon is only observed near the stall point. At the design operating condition, the breakdown of the forward rotor tip leakage vortex is detected in four blade passages. The axial velocity deficit and adverse pressure gradient play a significant role in the behaviour of tip leakage vortex at lower rotational speeds in the distorted sector. A twin vortex breakdown is also observed at lower speeds.</t>
    <phoneticPr fontId="4" type="noConversion"/>
  </si>
  <si>
    <r>
      <rPr>
        <sz val="10"/>
        <color theme="1"/>
        <rFont val="仿宋"/>
        <family val="3"/>
        <charset val="134"/>
      </rPr>
      <t>对于大多数飞机发动机来说，进气畸变是不可避免的。众所周知，流入畸变会降低压缩机的空气动力学性能和稳定运行极限。串联转子配置是一种有效控制叶片吸力面上边界层生长的布置。因此，通过这种非传统的设计方法，将叶片分为前部和后部，可以实现更高的总压升。预计由于串联转子设计中固有的较大流量转向，入口流量畸变的影响将更为严重。然而，这方面需要彻底检查。本研究讨论了不同转速下周向畸变对串联转子的影响。本研究使用</t>
    </r>
    <r>
      <rPr>
        <sz val="10"/>
        <color theme="1"/>
        <rFont val="Times New Roman"/>
        <family val="1"/>
      </rPr>
      <t>ANSYS CFX</t>
    </r>
    <r>
      <rPr>
        <sz val="10"/>
        <color theme="1"/>
        <rFont val="仿宋"/>
        <family val="3"/>
        <charset val="134"/>
      </rPr>
      <t>进行全环</t>
    </r>
    <r>
      <rPr>
        <sz val="10"/>
        <color theme="1"/>
        <rFont val="Times New Roman"/>
        <family val="1"/>
      </rPr>
      <t>RANS</t>
    </r>
    <r>
      <rPr>
        <sz val="10"/>
        <color theme="1"/>
        <rFont val="仿宋"/>
        <family val="3"/>
        <charset val="134"/>
      </rPr>
      <t>模拟。比较了转子在特定流量系数和不同转速下的性能。在周向畸变的影响下，观察到总压力和效率在较低的质量流量下下降。每个叶片通道中的损失区域主要与叶片尾流、叶尖泄漏涡、二次流和边界层有关。然而，它们的贡献各不相同，特别是在扭曲的部门。在较低跨度处，尾流宽度高于较高跨度处的尾流宽度。由于质量流的重新分布，圆周范围在更高的跨度处减小。在无畸变扇区中，设计转速下的叶尖泄漏涡强度明显高于较低转速下的强度。即使在设计操作条件下，尖端区域附近的变形也会促进早期涡流破裂。这会对总压力、效率和失速裕度产生不利影响。在清洁流动条件下，这种现象仅在失速点附近观察到。在设计工况下，在四个叶片通道中检测到前转子叶尖泄漏涡的破裂。轴向速度不足和反向压力梯度在畸变扇形区较低转速下的叶尖泄漏涡行为中起着重要作用。在较低速度下也观察到双涡破裂。</t>
    </r>
    <phoneticPr fontId="4" type="noConversion"/>
  </si>
  <si>
    <r>
      <rPr>
        <sz val="11"/>
        <color theme="1"/>
        <rFont val="仿宋"/>
        <family val="3"/>
        <charset val="134"/>
      </rPr>
      <t>超临界二氧化碳</t>
    </r>
    <r>
      <rPr>
        <sz val="11"/>
        <color theme="1"/>
        <rFont val="Times New Roman"/>
        <family val="1"/>
      </rPr>
      <t>(SCO2)</t>
    </r>
    <r>
      <rPr>
        <sz val="11"/>
        <color theme="1"/>
        <rFont val="仿宋"/>
        <family val="3"/>
        <charset val="134"/>
      </rPr>
      <t>离心压缩机</t>
    </r>
    <r>
      <rPr>
        <sz val="11"/>
        <color theme="1"/>
        <rFont val="Times New Roman"/>
        <family val="1"/>
      </rPr>
      <t>+</t>
    </r>
    <r>
      <rPr>
        <sz val="11"/>
        <color theme="1"/>
        <rFont val="仿宋"/>
        <family val="3"/>
        <charset val="134"/>
      </rPr>
      <t>气动损失</t>
    </r>
    <phoneticPr fontId="3" type="noConversion"/>
  </si>
  <si>
    <t>Influence of Real Gas Properties on Aerodynamic Losses in a Supercritical CO2 Centrifugal Compressor</t>
  </si>
  <si>
    <t>Yang, Mingyang; Cai, Ruikai; Zhuge, Weilin; Yang, Bijie; Zhang, Yangjun; Influence of Real Gas Properties on Aerodynamic Losses in a Supercritical CO2 Centrifugal Compressor. Journal of Thermal Science, 2024, 33(6): 2032-2046. http://dx.doi.org/10.1007/s11630-024-2027-8</t>
  </si>
  <si>
    <t>10.1007/s11630-024-2027-8</t>
    <phoneticPr fontId="4" type="noConversion"/>
  </si>
  <si>
    <t>JTS-23-0246.R5</t>
    <phoneticPr fontId="4" type="noConversion"/>
  </si>
  <si>
    <t>SCO2; centrifugal compressor; loss mechanism; real gas properties</t>
    <phoneticPr fontId="4" type="noConversion"/>
  </si>
  <si>
    <t>Supercritical carbon dioxide (SCO2) centrifugal compressor is a key component of a closed Brayton cycle system based on SCO2. A comprehensive understanding of the loss mechanism within the compressor is vital for its optimized design. However, the physical properties of SCO2 are highly nonlinear near the critical point, and the internal flow of the compressor is closely related to its properties, which inevitably influences the generation of aerodynamic losses within the compressor. This paper presents a comprehensive investigation of the compressor's loss mechanism with an experimentally validated numerical method. The real gas model of CO(2)embodied in the Reynolds-Averaged Navier-Stokes (RANS) model was used for the study. Firstly, the numerical simulation method was validated against the experimental results of Sandia SCO2 compressor. Secondly, performance and loss distribution of the compressor were compared among three fluids including SCO2, ideal CO2 (ICO2) and ideal air (IAir). The results showed that the performance of SCO2 was comparable to IAir under low flow coefficient, however markedly inferior to the other two fluids at near choke condition. Loss distribution among the three fluids was distinctive. In the impeller, SCO2 was the most inefficient, followed by ICO2 and IAir. The discrepancies were magnified as the flow coefficient increased. This is due to a stronger Blade-to-Blade pressure gradient that intensifies boundary layer accumulation on walls of the shroud/hub. Furthermore, owing to the reduced sonic speed of SCO2, a shock wave appears earlier at the throat region and SCO2 encounters more intense boundary layer separation.</t>
    <phoneticPr fontId="4" type="noConversion"/>
  </si>
  <si>
    <r>
      <rPr>
        <sz val="11"/>
        <color theme="1"/>
        <rFont val="仿宋"/>
        <family val="3"/>
        <charset val="134"/>
      </rPr>
      <t>超临界二氧化碳</t>
    </r>
    <r>
      <rPr>
        <sz val="11"/>
        <color theme="1"/>
        <rFont val="Times New Roman"/>
        <family val="1"/>
      </rPr>
      <t>(SCO2)</t>
    </r>
    <r>
      <rPr>
        <sz val="11"/>
        <color theme="1"/>
        <rFont val="仿宋"/>
        <family val="3"/>
        <charset val="134"/>
      </rPr>
      <t>离心压缩机是</t>
    </r>
    <r>
      <rPr>
        <sz val="11"/>
        <color theme="1"/>
        <rFont val="Times New Roman"/>
        <family val="1"/>
      </rPr>
      <t>SCO2</t>
    </r>
    <r>
      <rPr>
        <sz val="11"/>
        <color theme="1"/>
        <rFont val="仿宋"/>
        <family val="3"/>
        <charset val="134"/>
      </rPr>
      <t>闭式布雷顿循环系统中的关键部件。深入了解压缩机内部的损失机制对于优化设计至关重要。然而，接近临界点时，</t>
    </r>
    <r>
      <rPr>
        <sz val="11"/>
        <color theme="1"/>
        <rFont val="Times New Roman"/>
        <family val="1"/>
      </rPr>
      <t>SCO2</t>
    </r>
    <r>
      <rPr>
        <sz val="11"/>
        <color theme="1"/>
        <rFont val="仿宋"/>
        <family val="3"/>
        <charset val="134"/>
      </rPr>
      <t>的物理特性高度非线性，压缩机内部流动与其特性密切相关，这不可避免地影响了压缩机内气动损失的产生。本文通过实验验证的数值方法对压缩机的损失机制进行了全面分析。首先，数值模拟方法针对</t>
    </r>
    <r>
      <rPr>
        <sz val="11"/>
        <color theme="1"/>
        <rFont val="Times New Roman"/>
        <family val="1"/>
      </rPr>
      <t>Sandia SCO2</t>
    </r>
    <r>
      <rPr>
        <sz val="11"/>
        <color theme="1"/>
        <rFont val="仿宋"/>
        <family val="3"/>
        <charset val="134"/>
      </rPr>
      <t>压缩机的实验结果进行了验证。其次，比较了使用</t>
    </r>
    <r>
      <rPr>
        <sz val="11"/>
        <color theme="1"/>
        <rFont val="Times New Roman"/>
        <family val="1"/>
      </rPr>
      <t>SCO2</t>
    </r>
    <r>
      <rPr>
        <sz val="11"/>
        <color theme="1"/>
        <rFont val="仿宋"/>
        <family val="3"/>
        <charset val="134"/>
      </rPr>
      <t>、理想二氧化碳（</t>
    </r>
    <r>
      <rPr>
        <sz val="11"/>
        <color theme="1"/>
        <rFont val="Times New Roman"/>
        <family val="1"/>
      </rPr>
      <t>ICO2</t>
    </r>
    <r>
      <rPr>
        <sz val="11"/>
        <color theme="1"/>
        <rFont val="仿宋"/>
        <family val="3"/>
        <charset val="134"/>
      </rPr>
      <t>）和理想空气（</t>
    </r>
    <r>
      <rPr>
        <sz val="11"/>
        <color theme="1"/>
        <rFont val="Times New Roman"/>
        <family val="1"/>
      </rPr>
      <t>IAir</t>
    </r>
    <r>
      <rPr>
        <sz val="11"/>
        <color theme="1"/>
        <rFont val="仿宋"/>
        <family val="3"/>
        <charset val="134"/>
      </rPr>
      <t>）三种流体时压缩机的性能和损失分布。结果显示，在低流量系数下，</t>
    </r>
    <r>
      <rPr>
        <sz val="11"/>
        <color theme="1"/>
        <rFont val="Times New Roman"/>
        <family val="1"/>
      </rPr>
      <t>SCO2</t>
    </r>
    <r>
      <rPr>
        <sz val="11"/>
        <color theme="1"/>
        <rFont val="仿宋"/>
        <family val="3"/>
        <charset val="134"/>
      </rPr>
      <t>的性能与</t>
    </r>
    <r>
      <rPr>
        <sz val="11"/>
        <color theme="1"/>
        <rFont val="Times New Roman"/>
        <family val="1"/>
      </rPr>
      <t>IAir</t>
    </r>
    <r>
      <rPr>
        <sz val="11"/>
        <color theme="1"/>
        <rFont val="仿宋"/>
        <family val="3"/>
        <charset val="134"/>
      </rPr>
      <t>相当，但在接近堵塞条件下明显不如其他两种流体。三种流体中的损失分布有明显区别。在叶轮中，</t>
    </r>
    <r>
      <rPr>
        <sz val="11"/>
        <color theme="1"/>
        <rFont val="Times New Roman"/>
        <family val="1"/>
      </rPr>
      <t>SCO2</t>
    </r>
    <r>
      <rPr>
        <sz val="11"/>
        <color theme="1"/>
        <rFont val="仿宋"/>
        <family val="3"/>
        <charset val="134"/>
      </rPr>
      <t>效率最低，其次是</t>
    </r>
    <r>
      <rPr>
        <sz val="11"/>
        <color theme="1"/>
        <rFont val="Times New Roman"/>
        <family val="1"/>
      </rPr>
      <t>ICO2</t>
    </r>
    <r>
      <rPr>
        <sz val="11"/>
        <color theme="1"/>
        <rFont val="仿宋"/>
        <family val="3"/>
        <charset val="134"/>
      </rPr>
      <t>和</t>
    </r>
    <r>
      <rPr>
        <sz val="11"/>
        <color theme="1"/>
        <rFont val="Times New Roman"/>
        <family val="1"/>
      </rPr>
      <t>IAir</t>
    </r>
    <r>
      <rPr>
        <sz val="11"/>
        <color theme="1"/>
        <rFont val="仿宋"/>
        <family val="3"/>
        <charset val="134"/>
      </rPr>
      <t>。随着流量系数的增加，这些差异被放大。这是由于更强的叶顶区域周向压力梯度加剧了在轮盖</t>
    </r>
    <r>
      <rPr>
        <sz val="11"/>
        <color theme="1"/>
        <rFont val="Times New Roman"/>
        <family val="1"/>
      </rPr>
      <t>/</t>
    </r>
    <r>
      <rPr>
        <sz val="11"/>
        <color theme="1"/>
        <rFont val="仿宋"/>
        <family val="3"/>
        <charset val="134"/>
      </rPr>
      <t>轮毂端壁上的边界层累积。此外，由于</t>
    </r>
    <r>
      <rPr>
        <sz val="11"/>
        <color theme="1"/>
        <rFont val="Times New Roman"/>
        <family val="1"/>
      </rPr>
      <t>SCO2</t>
    </r>
    <r>
      <rPr>
        <sz val="11"/>
        <color theme="1"/>
        <rFont val="仿宋"/>
        <family val="3"/>
        <charset val="134"/>
      </rPr>
      <t>的声速降低，激波在喉部区域更早出现，导致</t>
    </r>
    <r>
      <rPr>
        <sz val="11"/>
        <color theme="1"/>
        <rFont val="Times New Roman"/>
        <family val="1"/>
      </rPr>
      <t>SCO2</t>
    </r>
    <r>
      <rPr>
        <sz val="11"/>
        <color theme="1"/>
        <rFont val="仿宋"/>
        <family val="3"/>
        <charset val="134"/>
      </rPr>
      <t>叶轮内出现显著的边界层分离现象。</t>
    </r>
    <phoneticPr fontId="3" type="noConversion"/>
  </si>
  <si>
    <r>
      <rPr>
        <sz val="10"/>
        <color theme="1"/>
        <rFont val="仿宋"/>
        <family val="3"/>
        <charset val="134"/>
      </rPr>
      <t>超声速风洞实验</t>
    </r>
    <r>
      <rPr>
        <sz val="10"/>
        <color theme="1"/>
        <rFont val="Times New Roman"/>
        <family val="1"/>
      </rPr>
      <t>+</t>
    </r>
    <r>
      <rPr>
        <sz val="10"/>
        <color theme="1"/>
        <rFont val="仿宋"/>
        <family val="3"/>
        <charset val="134"/>
      </rPr>
      <t>多孔探针</t>
    </r>
    <r>
      <rPr>
        <sz val="10"/>
        <color theme="1"/>
        <rFont val="Times New Roman"/>
        <family val="1"/>
      </rPr>
      <t>+</t>
    </r>
    <r>
      <rPr>
        <sz val="10"/>
        <color theme="1"/>
        <rFont val="仿宋"/>
        <family val="3"/>
        <charset val="134"/>
      </rPr>
      <t>测量气动参数</t>
    </r>
    <phoneticPr fontId="3" type="noConversion"/>
  </si>
  <si>
    <t>Shock Wave Spectrum Forming around the Compound Five-Hole Probe and its Influence on Pneumatic Parameters Acquisition during Subsonic to Supersonic Flow</t>
    <phoneticPr fontId="3" type="noConversion"/>
  </si>
  <si>
    <t>Kan, Xiaoxu; Suo, Licheng; Lei, Haodong; Wu, Wanyang; Zhong, Jingjun; Shock Wave Spectrum Forming around the Compound Five-Hole Probe and its Influence on Pneumatic Parameters Acquisition during Subsonic to Supersonic Flow. Journal of Thermal Science, 2024, 33(6): 2019-2031. http://dx.doi.org/10.1007/s11630-024-2047-4</t>
  </si>
  <si>
    <t>10.1007/s11630-024-2047-4</t>
    <phoneticPr fontId="4" type="noConversion"/>
  </si>
  <si>
    <t>JTS-24-0379.R1</t>
    <phoneticPr fontId="4" type="noConversion"/>
  </si>
  <si>
    <t>pneumatic probes; supersonic flow; shock wave; pneumatic parameter; numerical simulation</t>
    <phoneticPr fontId="4" type="noConversion"/>
  </si>
  <si>
    <t>Supersonic wind tunnel experiment is one of the important measurements for developing advanced gas turbines, and supersonic multi-hole probes are sophisticated tools to measure pneumatic parameters in such experiments. However, shock waves form around the probe head in supersonic flow, which affect the accuracy of results. In this study, a supersonic five-hole probe is selected as the research object. Firstly, a compound five-hole pressure-temperature probe was designed and produced with 3D-printing technology. Then, the shock wave spectrum was numerically calculated by three methods, which were the Mach number, density gradient, and shock function; in contrast to the other two methods, the shock function could accurately identify the types and ranges of shock and expansion waves. The results show that a strong shock wave is formed at the front section of the probe head, and the shock wave generated around the pressure measuring tube affects the total pressure and Mach number of the flow field, which causes the increase of entropy. The intensity of the shock wave at the head of the pressure measuring tube is the largest, causing a decrease in the total pressure around the flow field. Afterwards, to reduce the calculation errors caused by neglecting the compressibility of gases and the entropy increase, a gas compression factor delta s was introduced. It is proved that the error of the calculated pneumatic parameters is less than 5% and 10% in subsonic and supersonic condition, respectively, with the gas compression factor considered. The research results of this paper provide theoretical reference for the design and use of pneumatic probes during subsonic to supersonic flow.</t>
    <phoneticPr fontId="4" type="noConversion"/>
  </si>
  <si>
    <r>
      <rPr>
        <sz val="11"/>
        <color theme="1"/>
        <rFont val="仿宋"/>
        <family val="3"/>
        <charset val="134"/>
      </rPr>
      <t>超声速风洞实验是发展先进燃气轮机的重要手段之一，超声速多孔探针是这类实验中测量气动参数的精密工具。然而，在超声速流动中，探头周围会形成激波，影响测量结果的准确性。本研究选取超声速五孔探针的头部作为研究对象。首先，利用</t>
    </r>
    <r>
      <rPr>
        <sz val="11"/>
        <color theme="1"/>
        <rFont val="Times New Roman"/>
        <family val="1"/>
      </rPr>
      <t>3D</t>
    </r>
    <r>
      <rPr>
        <sz val="11"/>
        <color theme="1"/>
        <rFont val="仿宋"/>
        <family val="3"/>
        <charset val="134"/>
      </rPr>
      <t>打印技术设计并制作了复合式五孔压力</t>
    </r>
    <r>
      <rPr>
        <sz val="11"/>
        <color theme="1"/>
        <rFont val="Times New Roman"/>
        <family val="1"/>
      </rPr>
      <t>-</t>
    </r>
    <r>
      <rPr>
        <sz val="11"/>
        <color theme="1"/>
        <rFont val="仿宋"/>
        <family val="3"/>
        <charset val="134"/>
      </rPr>
      <t>温度探针。然后，采用马赫数、密度梯度和激波函数</t>
    </r>
    <r>
      <rPr>
        <sz val="11"/>
        <color theme="1"/>
        <rFont val="Times New Roman"/>
        <family val="1"/>
      </rPr>
      <t>3</t>
    </r>
    <r>
      <rPr>
        <sz val="11"/>
        <color theme="1"/>
        <rFont val="仿宋"/>
        <family val="3"/>
        <charset val="134"/>
      </rPr>
      <t>种方法对激波谱进行数值计算；与其他两种方法相比，激波函数可以准确地识别激波和膨胀波的类型和范围。结果表明，在探针头部的前段形成了较强的激波，测压管周围产生的激波影响流场的总压和马赫数，引起熵增。测压管头部的激波强度最大，导致流场周围的总压降低。随后，为了减小由于忽略气体的可压缩性和熵增引起的计算误差，引入了气体压缩因子</t>
    </r>
    <r>
      <rPr>
        <sz val="11"/>
        <color theme="1"/>
        <rFont val="Times New Roman"/>
        <family val="1"/>
      </rPr>
      <t>δs</t>
    </r>
    <r>
      <rPr>
        <sz val="11"/>
        <color theme="1"/>
        <rFont val="仿宋"/>
        <family val="3"/>
        <charset val="134"/>
      </rPr>
      <t>。经验证，在考虑气体压缩因子的情况下，计算得到的气动参数在亚声速和超声速条件下的误差分别小于</t>
    </r>
    <r>
      <rPr>
        <sz val="11"/>
        <color theme="1"/>
        <rFont val="Times New Roman"/>
        <family val="1"/>
      </rPr>
      <t>5 %</t>
    </r>
    <r>
      <rPr>
        <sz val="11"/>
        <color theme="1"/>
        <rFont val="仿宋"/>
        <family val="3"/>
        <charset val="134"/>
      </rPr>
      <t>和</t>
    </r>
    <r>
      <rPr>
        <sz val="11"/>
        <color theme="1"/>
        <rFont val="Times New Roman"/>
        <family val="1"/>
      </rPr>
      <t>10 %</t>
    </r>
    <r>
      <rPr>
        <sz val="11"/>
        <color theme="1"/>
        <rFont val="仿宋"/>
        <family val="3"/>
        <charset val="134"/>
      </rPr>
      <t>。本文的研究结果为气动探针在亚声速到超声速流动过程中的设计和使用提供了理论参考。</t>
    </r>
    <phoneticPr fontId="3" type="noConversion"/>
  </si>
  <si>
    <r>
      <rPr>
        <sz val="10"/>
        <color theme="1"/>
        <rFont val="仿宋"/>
        <family val="3"/>
        <charset val="134"/>
      </rPr>
      <t>超音速流</t>
    </r>
    <r>
      <rPr>
        <sz val="10"/>
        <color theme="1"/>
        <rFont val="Times New Roman"/>
        <family val="1"/>
      </rPr>
      <t>+</t>
    </r>
    <r>
      <rPr>
        <sz val="10"/>
        <color theme="1"/>
        <rFont val="仿宋"/>
        <family val="3"/>
        <charset val="134"/>
      </rPr>
      <t>冲击波</t>
    </r>
    <r>
      <rPr>
        <sz val="10"/>
        <color theme="1"/>
        <rFont val="Times New Roman"/>
        <family val="1"/>
      </rPr>
      <t>+</t>
    </r>
    <r>
      <rPr>
        <sz val="10"/>
        <color theme="1"/>
        <rFont val="仿宋"/>
        <family val="3"/>
        <charset val="134"/>
      </rPr>
      <t>对下游扰动的振荡响应</t>
    </r>
    <phoneticPr fontId="3" type="noConversion"/>
  </si>
  <si>
    <t>Analysis of the Oscillatory Flows of Multiple Shock Waves in a Constant Area Duct</t>
    <phoneticPr fontId="3" type="noConversion"/>
  </si>
  <si>
    <t>James, Jintu K.; Kim, Heuy Dong; Analysis of the Oscillatory Flows of Multiple Shock Waves in a Constant Area Duct. Journal of Thermal Science, 2024, 33(3): 794-806. http://dx.doi.org/10.1007/s11630-024-1968-2</t>
  </si>
  <si>
    <t>10.1007/s11630-024-1968-2</t>
    <phoneticPr fontId="4" type="noConversion"/>
  </si>
  <si>
    <t>JTS-23-0119.R2</t>
    <phoneticPr fontId="4" type="noConversion"/>
  </si>
  <si>
    <t>shock train; downstream disturbance; supersonic flow; shock wave boundary layer interaction; duct resonance; flow separation</t>
    <phoneticPr fontId="4" type="noConversion"/>
  </si>
  <si>
    <t>The oscillatory response of multiple shock waves to downstream perturbations in a supersonic flow is studied numerically in a rectangular duct. Multiple shock waves are formed inside the duct at a shock Mach number of 1.75. The duct has an exit height of H, and the effect of duct resonance on multiple shock oscillations is investigated by attaching exit ducts of lengths 0H, 50H, and 150H. The downstream disturbance frequency varied from 10 Hz to 200 Hz to explore the oscillation characteristics of the multiple shock waves. The oscillatory response of shock waves under self-excited and forced oscillation conditions are analyzed in terms of wall static pressure, shock train leading-edge location, shock train length, and the size of the separation bubble. The extent of the initial shock location increases with an increase in exit duct length for the self-excited oscillation condition. The analysis of the shock train leading edge and the spectral analysis of wall static pressure variations are conducted. The variation in the shock train length is analyzed using the pressure ratio method for self-excited as well as forced oscillations. The RMS amplitude of the normalized shock train length (zeta ST) increases with an increase in the exit duct length for the self-excited oscillation condition. When the downstream perturbation frequency is increased, zeta ST is decreased for exit duct configurations. For all exit duct designs and downstream forcing frequencies, the size of the separation bubble grows and shrinks during the shock oscillations, demonstrating the dependence on duct resonance and forced oscillations.</t>
    <phoneticPr fontId="4" type="noConversion"/>
  </si>
  <si>
    <r>
      <rPr>
        <sz val="11"/>
        <color theme="1"/>
        <rFont val="仿宋"/>
        <family val="3"/>
        <charset val="134"/>
      </rPr>
      <t>在矩形管道中，对超音速流中多个冲击波对下游扰动的振荡响应进行了数值研究。在管道内形成多个冲击波，冲击马赫数为</t>
    </r>
    <r>
      <rPr>
        <sz val="11"/>
        <color theme="1"/>
        <rFont val="Times New Roman"/>
        <family val="1"/>
      </rPr>
      <t>1.75</t>
    </r>
    <r>
      <rPr>
        <sz val="11"/>
        <color theme="1"/>
        <rFont val="仿宋"/>
        <family val="3"/>
        <charset val="134"/>
      </rPr>
      <t>。导管的出口高度为</t>
    </r>
    <r>
      <rPr>
        <sz val="11"/>
        <color theme="1"/>
        <rFont val="Times New Roman"/>
        <family val="1"/>
      </rPr>
      <t>H</t>
    </r>
    <r>
      <rPr>
        <sz val="11"/>
        <color theme="1"/>
        <rFont val="仿宋"/>
        <family val="3"/>
        <charset val="134"/>
      </rPr>
      <t>，通过连接长度为</t>
    </r>
    <r>
      <rPr>
        <sz val="11"/>
        <color theme="1"/>
        <rFont val="Times New Roman"/>
        <family val="1"/>
      </rPr>
      <t>0H</t>
    </r>
    <r>
      <rPr>
        <sz val="11"/>
        <color theme="1"/>
        <rFont val="仿宋"/>
        <family val="3"/>
        <charset val="134"/>
      </rPr>
      <t>、</t>
    </r>
    <r>
      <rPr>
        <sz val="11"/>
        <color theme="1"/>
        <rFont val="Times New Roman"/>
        <family val="1"/>
      </rPr>
      <t>50H</t>
    </r>
    <r>
      <rPr>
        <sz val="11"/>
        <color theme="1"/>
        <rFont val="仿宋"/>
        <family val="3"/>
        <charset val="134"/>
      </rPr>
      <t>和</t>
    </r>
    <r>
      <rPr>
        <sz val="11"/>
        <color theme="1"/>
        <rFont val="Times New Roman"/>
        <family val="1"/>
      </rPr>
      <t>150H</t>
    </r>
    <r>
      <rPr>
        <sz val="11"/>
        <color theme="1"/>
        <rFont val="仿宋"/>
        <family val="3"/>
        <charset val="134"/>
      </rPr>
      <t>的出口导管，研究了导管共振对多次冲击振荡的影响。下游扰动频率在</t>
    </r>
    <r>
      <rPr>
        <sz val="11"/>
        <color theme="1"/>
        <rFont val="Times New Roman"/>
        <family val="1"/>
      </rPr>
      <t>10Hz</t>
    </r>
    <r>
      <rPr>
        <sz val="11"/>
        <color theme="1"/>
        <rFont val="仿宋"/>
        <family val="3"/>
        <charset val="134"/>
      </rPr>
      <t>至</t>
    </r>
    <r>
      <rPr>
        <sz val="11"/>
        <color theme="1"/>
        <rFont val="Times New Roman"/>
        <family val="1"/>
      </rPr>
      <t>200Hz</t>
    </r>
    <r>
      <rPr>
        <sz val="11"/>
        <color theme="1"/>
        <rFont val="仿宋"/>
        <family val="3"/>
        <charset val="134"/>
      </rPr>
      <t>之间变化，以探索多重冲击波的振荡特性。从壁面静压、激波列前缘位置、激波列长度和分离气泡尺寸的角度分析了自激和强迫振荡条件下激波的振荡响应。在自激振荡条件下，初始冲击位置的范围随着出口管道长度的增加而增加。对激波列前缘进行了分析，并对壁面静压变化进行了频谱分析。使用自激和强迫振荡的压力比法分析了冲击串长度的变化。在自激振荡条件下，归一化激波串长度（</t>
    </r>
    <r>
      <rPr>
        <sz val="11"/>
        <color theme="1"/>
        <rFont val="Times New Roman"/>
        <family val="1"/>
      </rPr>
      <t>ζST</t>
    </r>
    <r>
      <rPr>
        <sz val="11"/>
        <color theme="1"/>
        <rFont val="仿宋"/>
        <family val="3"/>
        <charset val="134"/>
      </rPr>
      <t>）的均方根振幅随着出口管道长度的增加而增加。当下游扰动频率增加时，出口管道配置的</t>
    </r>
    <r>
      <rPr>
        <sz val="11"/>
        <color theme="1"/>
        <rFont val="Times New Roman"/>
        <family val="1"/>
      </rPr>
      <t>ζST</t>
    </r>
    <r>
      <rPr>
        <sz val="11"/>
        <color theme="1"/>
        <rFont val="仿宋"/>
        <family val="3"/>
        <charset val="134"/>
      </rPr>
      <t>减小。对于所有出口管道设计和下游强迫频率，分离气泡的尺寸在冲击振荡过程中会增大和缩小，这表明了对管道共振和强迫振荡的依赖性。</t>
    </r>
    <phoneticPr fontId="3" type="noConversion"/>
  </si>
  <si>
    <r>
      <rPr>
        <sz val="11"/>
        <color theme="1"/>
        <rFont val="仿宋"/>
        <family val="3"/>
        <charset val="134"/>
      </rPr>
      <t>串列叶片流动结构</t>
    </r>
  </si>
  <si>
    <t>Flow Analysis of Tandem Blades as the Outlet Vane of a Highly Loaded Compressor</t>
  </si>
  <si>
    <t>Luo, Qiao; Luo, Lei; Du, Wei; Yan, Han; Wang, Songtao; Zhou, Xun; Flow Analysis of Tandem Blades as the Outlet Vane of a Highly Loaded Compressor. Journal of Thermal Science, 2024, 33(6): 2005-2018. http://dx.doi.org/10.1007/s11630-024-2042-9</t>
  </si>
  <si>
    <t>10.1007/s11630-024-2042-9</t>
    <phoneticPr fontId="4" type="noConversion"/>
  </si>
  <si>
    <t>JTS-23-0304.R2</t>
    <phoneticPr fontId="4" type="noConversion"/>
  </si>
  <si>
    <t>compressor; tandem blade; loss; corner separation; gap flow</t>
    <phoneticPr fontId="4" type="noConversion"/>
  </si>
  <si>
    <t>A tandem blade configuration is a significant flow control method that delays the onset of flow separation. This study numerically investigates the effects of diffusion factor and percentage pitch on the flow structure of tandem blades. Diffusion factors vary from 0.328 to 0.484. Percentage pitches change from 0.80 to 0.92. Results show that the loss coefficient increases with diffusion factor and decreases with percentage pitch. There is a hub-corner stall of the forward blade in all cases. Gap flow determines the rear blade corner separation. Varying the percentage pitch and diffusion factor changes the momentum distribution of the gap flow. Corner separation of the rear blade is inhibited as low-momentum gap fluids are involved in the passage vortex along with the hub-corner stall of the forward blade. Increasing diffusion factor causes a change in incidence at the leading edge of the rear blade, resulting in a variation at the corner separation of the rear blade. A tandem blade is compared with the reference outlet vane. The performance of the tandem blade is superior to that of the reference outlet vane in all incidences, with a 26.35% reduction in the loss coefficient and a 7.89% enhancement in the pressurization at the designed incidence. Tandem blades stall at positive incidence because of the hub-corner stall of the forward blade. The intensity of the gap flow increases with incidence, preventing corner separation of the rear blade at positive incidences.</t>
    <phoneticPr fontId="4" type="noConversion"/>
  </si>
  <si>
    <r>
      <rPr>
        <sz val="11"/>
        <color theme="1"/>
        <rFont val="仿宋"/>
        <family val="3"/>
        <charset val="134"/>
      </rPr>
      <t>串列叶片是一种可以延迟分离的流动控制方法。本研究利用数值方法探究了扩压因子和节距比对串列叶片流动结构的影响。单个叶片扩压因子从</t>
    </r>
    <r>
      <rPr>
        <sz val="11"/>
        <color theme="1"/>
        <rFont val="Times New Roman"/>
        <family val="1"/>
      </rPr>
      <t>0.328</t>
    </r>
    <r>
      <rPr>
        <sz val="11"/>
        <color theme="1"/>
        <rFont val="仿宋"/>
        <family val="3"/>
        <charset val="134"/>
      </rPr>
      <t>变化到</t>
    </r>
    <r>
      <rPr>
        <sz val="11"/>
        <color theme="1"/>
        <rFont val="Times New Roman"/>
        <family val="1"/>
      </rPr>
      <t>0.484</t>
    </r>
    <r>
      <rPr>
        <sz val="11"/>
        <color theme="1"/>
        <rFont val="仿宋"/>
        <family val="3"/>
        <charset val="134"/>
      </rPr>
      <t>。节距比从</t>
    </r>
    <r>
      <rPr>
        <sz val="11"/>
        <color theme="1"/>
        <rFont val="Times New Roman"/>
        <family val="1"/>
      </rPr>
      <t>0.80</t>
    </r>
    <r>
      <rPr>
        <sz val="11"/>
        <color theme="1"/>
        <rFont val="仿宋"/>
        <family val="3"/>
        <charset val="134"/>
      </rPr>
      <t>变化到</t>
    </r>
    <r>
      <rPr>
        <sz val="11"/>
        <color theme="1"/>
        <rFont val="Times New Roman"/>
        <family val="1"/>
      </rPr>
      <t>0.92</t>
    </r>
    <r>
      <rPr>
        <sz val="11"/>
        <color theme="1"/>
        <rFont val="仿宋"/>
        <family val="3"/>
        <charset val="134"/>
      </rPr>
      <t>。结果表明，损失系数随扩压因子的增加而增加，随节距比的增加而减小。前叶片叶根角区失速出现在所有研究的情况。间隙流决定了后叶片的角区分离情况。改变节距比和扩压因子会改变间隙流的动量分布。后叶片的角区分离会由于通道涡卷吸低动量间隙流和前叶片的叶根角区失速流体而受到抑制。增加扩压因子会导致后叶片的攻角发生变化，从而导致后叶片角区分离的变化。将串列叶片与参考的出口单列叶片进行对比。所有攻角下，串列叶片的性能都优于参考叶片。在设计攻角下，损失系数降低了</t>
    </r>
    <r>
      <rPr>
        <sz val="11"/>
        <color theme="1"/>
        <rFont val="Times New Roman"/>
        <family val="1"/>
      </rPr>
      <t>26.35%</t>
    </r>
    <r>
      <rPr>
        <sz val="11"/>
        <color theme="1"/>
        <rFont val="仿宋"/>
        <family val="3"/>
        <charset val="134"/>
      </rPr>
      <t>，增压能力提高了</t>
    </r>
    <r>
      <rPr>
        <sz val="11"/>
        <color theme="1"/>
        <rFont val="Times New Roman"/>
        <family val="1"/>
      </rPr>
      <t>7.89%</t>
    </r>
    <r>
      <rPr>
        <sz val="11"/>
        <color theme="1"/>
        <rFont val="仿宋"/>
        <family val="3"/>
        <charset val="134"/>
      </rPr>
      <t>。串列叶片在正攻角下的流动失稳是由前叶片的叶根角区失速造成的。间隙流的强度会随着攻角的增加而提高，从而防止后叶片在正攻角时发生角区分离。</t>
    </r>
    <phoneticPr fontId="3" type="noConversion"/>
  </si>
  <si>
    <r>
      <rPr>
        <sz val="11"/>
        <color theme="1"/>
        <rFont val="仿宋"/>
        <family val="3"/>
        <charset val="134"/>
      </rPr>
      <t>串列叶栅性能</t>
    </r>
    <r>
      <rPr>
        <sz val="11"/>
        <color theme="1"/>
        <rFont val="Times New Roman"/>
        <family val="1"/>
      </rPr>
      <t>+</t>
    </r>
    <r>
      <rPr>
        <sz val="11"/>
        <color theme="1"/>
        <rFont val="仿宋"/>
        <family val="3"/>
        <charset val="134"/>
      </rPr>
      <t>轴向重叠度和（</t>
    </r>
    <r>
      <rPr>
        <sz val="11"/>
        <color theme="1"/>
        <rFont val="Times New Roman"/>
        <family val="1"/>
      </rPr>
      <t>AO</t>
    </r>
    <r>
      <rPr>
        <sz val="11"/>
        <color theme="1"/>
        <rFont val="仿宋"/>
        <family val="3"/>
        <charset val="134"/>
      </rPr>
      <t>）和节距比（</t>
    </r>
    <r>
      <rPr>
        <sz val="11"/>
        <color theme="1"/>
        <rFont val="Times New Roman"/>
        <family val="1"/>
      </rPr>
      <t>PP</t>
    </r>
    <r>
      <rPr>
        <sz val="11"/>
        <color theme="1"/>
        <rFont val="仿宋"/>
        <family val="3"/>
        <charset val="134"/>
      </rPr>
      <t>）设计</t>
    </r>
    <phoneticPr fontId="3" type="noConversion"/>
  </si>
  <si>
    <t>Optimal Design Criteria of Tandem Configuration for High-Load Compressor Cascades</t>
  </si>
  <si>
    <t>Mao, Xiaochen; Jiao, Yingchen; Cheng, Hao; Zhang, Botao; Liu, Bo; Optimal Design Criteria of Tandem Configuration for High-Load Compressor Cascades. Journal of Thermal Science, 2024, 33(6): 2047-2058. http://dx.doi.org/10.1007/s11630-024-2053-6</t>
  </si>
  <si>
    <t>10.1007/s11630-024-2053-6</t>
    <phoneticPr fontId="4" type="noConversion"/>
  </si>
  <si>
    <t>JTS-23-0428.R2</t>
    <phoneticPr fontId="4" type="noConversion"/>
  </si>
  <si>
    <t>axial compressor; tandem cascade; axial overlap; percent pitch; optimal design criteria</t>
    <phoneticPr fontId="4" type="noConversion"/>
  </si>
  <si>
    <t>Axial overlap (AO) and percent pitch (PP) are considered as key position configuration parameters that affect the tandem cascade performance. The objective of the current study is to investigate the optimal design criteria for these two parameters in tandem cascades of subsonic highly-loaded two-dimensional compressors. Before that, the influence mechanisms of AO and PP are explored separately. Research results show that higher PP is beneficial for decreasing rear blade (RB) load, but an invalidity of gap flow occurs when it approaches 1. The change in AO has an influence on the adverse pressure gradient of the front blade (FB), and it also affects the gap flow strength and FB wake development. Then, the optimal design criteria for AO and PP are obtained in a large design space, which clarifies the matching relationship of the two parameters at different operating conditions. The best global range of AO is about -0.05 to 0.05 while PP is between 0.85 to 0.92, and PP should be smaller to avoid performance degradation as AO increases. According to the fault tolerance in practical applications, PP should be closer to the lower bound to ensure that the deterioration boundary is wide enough.</t>
    <phoneticPr fontId="4" type="noConversion"/>
  </si>
  <si>
    <r>
      <rPr>
        <sz val="11"/>
        <color theme="1"/>
        <rFont val="仿宋"/>
        <family val="3"/>
        <charset val="134"/>
      </rPr>
      <t>轴向重叠度和（</t>
    </r>
    <r>
      <rPr>
        <sz val="11"/>
        <color theme="1"/>
        <rFont val="Times New Roman"/>
        <family val="1"/>
      </rPr>
      <t>AO</t>
    </r>
    <r>
      <rPr>
        <sz val="11"/>
        <color theme="1"/>
        <rFont val="仿宋"/>
        <family val="3"/>
        <charset val="134"/>
      </rPr>
      <t>）和节距比（</t>
    </r>
    <r>
      <rPr>
        <sz val="11"/>
        <color theme="1"/>
        <rFont val="Times New Roman"/>
        <family val="1"/>
      </rPr>
      <t>PP</t>
    </r>
    <r>
      <rPr>
        <sz val="11"/>
        <color theme="1"/>
        <rFont val="仿宋"/>
        <family val="3"/>
        <charset val="134"/>
      </rPr>
      <t>）是影响串列叶栅性能的关键配置参数，本文探索了亚声速条件下高负荷压气机串列叶栅</t>
    </r>
    <r>
      <rPr>
        <sz val="11"/>
        <color theme="1"/>
        <rFont val="Times New Roman"/>
        <family val="1"/>
      </rPr>
      <t>AO</t>
    </r>
    <r>
      <rPr>
        <sz val="11"/>
        <color theme="1"/>
        <rFont val="仿宋"/>
        <family val="3"/>
        <charset val="134"/>
      </rPr>
      <t>和</t>
    </r>
    <r>
      <rPr>
        <sz val="11"/>
        <color theme="1"/>
        <rFont val="Times New Roman"/>
        <family val="1"/>
      </rPr>
      <t>PP</t>
    </r>
    <r>
      <rPr>
        <sz val="11"/>
        <color theme="1"/>
        <rFont val="仿宋"/>
        <family val="3"/>
        <charset val="134"/>
      </rPr>
      <t>的最佳设计准则，并分析了每个参数对其内部流场结构的影响机制。研究结果表明，较大的</t>
    </r>
    <r>
      <rPr>
        <sz val="11"/>
        <color theme="1"/>
        <rFont val="Times New Roman"/>
        <family val="1"/>
      </rPr>
      <t>PP</t>
    </r>
    <r>
      <rPr>
        <sz val="11"/>
        <color theme="1"/>
        <rFont val="仿宋"/>
        <family val="3"/>
        <charset val="134"/>
      </rPr>
      <t>有利于降低串列叶栅后叶载荷，但当其大于某一阈值时会造成间隙射流失效。</t>
    </r>
    <r>
      <rPr>
        <sz val="11"/>
        <color theme="1"/>
        <rFont val="Times New Roman"/>
        <family val="1"/>
      </rPr>
      <t>AO</t>
    </r>
    <r>
      <rPr>
        <sz val="11"/>
        <color theme="1"/>
        <rFont val="仿宋"/>
        <family val="3"/>
        <charset val="134"/>
      </rPr>
      <t>的改变会影响前叶吸力面的逆压梯度，同时会改变间隙射流强度和前叶尾迹的发展。之后，本文在较大的设计空间内分析了不同</t>
    </r>
    <r>
      <rPr>
        <sz val="11"/>
        <color theme="1"/>
        <rFont val="Times New Roman"/>
        <family val="1"/>
      </rPr>
      <t>AO</t>
    </r>
    <r>
      <rPr>
        <sz val="11"/>
        <color theme="1"/>
        <rFont val="仿宋"/>
        <family val="3"/>
        <charset val="134"/>
      </rPr>
      <t>和</t>
    </r>
    <r>
      <rPr>
        <sz val="11"/>
        <color theme="1"/>
        <rFont val="Times New Roman"/>
        <family val="1"/>
      </rPr>
      <t>PP</t>
    </r>
    <r>
      <rPr>
        <sz val="11"/>
        <color theme="1"/>
        <rFont val="仿宋"/>
        <family val="3"/>
        <charset val="134"/>
      </rPr>
      <t>组合下的串列叶栅性能变化规律，阐明了不同工况下两个参数的最优匹配关系。</t>
    </r>
    <r>
      <rPr>
        <sz val="11"/>
        <color theme="1"/>
        <rFont val="Times New Roman"/>
        <family val="1"/>
      </rPr>
      <t>AO</t>
    </r>
    <r>
      <rPr>
        <sz val="11"/>
        <color theme="1"/>
        <rFont val="仿宋"/>
        <family val="3"/>
        <charset val="134"/>
      </rPr>
      <t>的最佳取值范围约为</t>
    </r>
    <r>
      <rPr>
        <sz val="11"/>
        <color theme="1"/>
        <rFont val="Times New Roman"/>
        <family val="1"/>
      </rPr>
      <t>-0.05</t>
    </r>
    <r>
      <rPr>
        <sz val="11"/>
        <color theme="1"/>
        <rFont val="仿宋"/>
        <family val="3"/>
        <charset val="134"/>
      </rPr>
      <t>至</t>
    </r>
    <r>
      <rPr>
        <sz val="11"/>
        <color theme="1"/>
        <rFont val="Times New Roman"/>
        <family val="1"/>
      </rPr>
      <t>0.05</t>
    </r>
    <r>
      <rPr>
        <sz val="11"/>
        <color theme="1"/>
        <rFont val="仿宋"/>
        <family val="3"/>
        <charset val="134"/>
      </rPr>
      <t>，</t>
    </r>
    <r>
      <rPr>
        <sz val="11"/>
        <color theme="1"/>
        <rFont val="Times New Roman"/>
        <family val="1"/>
      </rPr>
      <t>PP</t>
    </r>
    <r>
      <rPr>
        <sz val="11"/>
        <color theme="1"/>
        <rFont val="仿宋"/>
        <family val="3"/>
        <charset val="134"/>
      </rPr>
      <t>为</t>
    </r>
    <r>
      <rPr>
        <sz val="11"/>
        <color theme="1"/>
        <rFont val="Times New Roman"/>
        <family val="1"/>
      </rPr>
      <t>0.85</t>
    </r>
    <r>
      <rPr>
        <sz val="11"/>
        <color theme="1"/>
        <rFont val="仿宋"/>
        <family val="3"/>
        <charset val="134"/>
      </rPr>
      <t>至</t>
    </r>
    <r>
      <rPr>
        <sz val="11"/>
        <color theme="1"/>
        <rFont val="Times New Roman"/>
        <family val="1"/>
      </rPr>
      <t>0.92</t>
    </r>
    <r>
      <rPr>
        <sz val="11"/>
        <color theme="1"/>
        <rFont val="仿宋"/>
        <family val="3"/>
        <charset val="134"/>
      </rPr>
      <t>，当</t>
    </r>
    <r>
      <rPr>
        <sz val="11"/>
        <color theme="1"/>
        <rFont val="Times New Roman"/>
        <family val="1"/>
      </rPr>
      <t>AO</t>
    </r>
    <r>
      <rPr>
        <sz val="11"/>
        <color theme="1"/>
        <rFont val="仿宋"/>
        <family val="3"/>
        <charset val="134"/>
      </rPr>
      <t>增大时，</t>
    </r>
    <r>
      <rPr>
        <sz val="11"/>
        <color theme="1"/>
        <rFont val="Times New Roman"/>
        <family val="1"/>
      </rPr>
      <t>PP</t>
    </r>
    <r>
      <rPr>
        <sz val="11"/>
        <color theme="1"/>
        <rFont val="仿宋"/>
        <family val="3"/>
        <charset val="134"/>
      </rPr>
      <t>应适当减小，以保证性能稳定。</t>
    </r>
    <phoneticPr fontId="3" type="noConversion"/>
  </si>
  <si>
    <r>
      <rPr>
        <sz val="10"/>
        <color theme="1"/>
        <rFont val="仿宋"/>
        <family val="3"/>
        <charset val="134"/>
      </rPr>
      <t>单向涡轮机（</t>
    </r>
    <r>
      <rPr>
        <sz val="10"/>
        <color theme="1"/>
        <rFont val="Times New Roman"/>
        <family val="1"/>
      </rPr>
      <t>UT</t>
    </r>
    <r>
      <rPr>
        <sz val="10"/>
        <color theme="1"/>
        <rFont val="仿宋"/>
        <family val="3"/>
        <charset val="134"/>
      </rPr>
      <t>）</t>
    </r>
    <r>
      <rPr>
        <sz val="10"/>
        <color theme="1"/>
        <rFont val="Times New Roman"/>
        <family val="1"/>
      </rPr>
      <t>+</t>
    </r>
    <r>
      <rPr>
        <sz val="10"/>
        <color theme="1"/>
        <rFont val="仿宋"/>
        <family val="3"/>
        <charset val="134"/>
      </rPr>
      <t>流体二极管（</t>
    </r>
    <r>
      <rPr>
        <sz val="10"/>
        <color theme="1"/>
        <rFont val="Times New Roman"/>
        <family val="1"/>
      </rPr>
      <t>FD</t>
    </r>
    <r>
      <rPr>
        <sz val="10"/>
        <color theme="1"/>
        <rFont val="仿宋"/>
        <family val="3"/>
        <charset val="134"/>
      </rPr>
      <t>）</t>
    </r>
    <r>
      <rPr>
        <sz val="10"/>
        <color theme="1"/>
        <rFont val="Times New Roman"/>
        <family val="1"/>
      </rPr>
      <t>+</t>
    </r>
    <r>
      <rPr>
        <sz val="10"/>
        <color theme="1"/>
        <rFont val="仿宋"/>
        <family val="3"/>
        <charset val="134"/>
      </rPr>
      <t>流动整流</t>
    </r>
    <phoneticPr fontId="3" type="noConversion"/>
  </si>
  <si>
    <t>Effect of Fluidic Diode on Performance of Unidirectional Impulse Turbine</t>
  </si>
  <si>
    <t>Doddamani, Hithaish; Abdus, Samad; Manabu, Takao; Shinya, Okuhara; Ashraful Alam, M. M.; Effect of Fluidic Diode on Performance of Unidirectional Impulse Turbine. Journal of Thermal Science, 2024, 33(3): 807-814. http://dx.doi.org/10.1007/s11630-024-1969-1</t>
  </si>
  <si>
    <t>10.1007/s11630-024-1969-1</t>
    <phoneticPr fontId="4" type="noConversion"/>
  </si>
  <si>
    <t>JTS-23-0111.R1</t>
    <phoneticPr fontId="4" type="noConversion"/>
  </si>
  <si>
    <t>wave energy; oscillating water column; unidirectional impulse turbine; fluidic diode; flow rectification</t>
    <phoneticPr fontId="4" type="noConversion"/>
  </si>
  <si>
    <t>A pair of unidirectional turbines (UT) can operate in oscillatory airflow without additional units. However, this arrangement suffers from poor flow rectification. A fluidic diode (FD) offers variable hydrodynamic resistance based on the flow direction, and this can be coupled with UT to improve flow rectification. In this work, a numerical investigation on the effect of FD with UT is presented using the commercial fluid dynamics software ANSYS Fluent 16.1 with k-omega SST turbulence closure model. Periodic domains of UT and FD are numerically validated individually with experimental results. Later, both are coupled to obtain the combined effect, and these results are compared with the analytical approach. It was observed that coupling FD with UT improved the unit's performance at the lower flow coefficient (&lt;1), but its performance decreased as the flow coefficient increased. Due to the diode's presence, fluid leaving the turbine experiences higher resistance at a higher flow coefficient, which decreases the overall performance of the combined unit.</t>
    <phoneticPr fontId="4" type="noConversion"/>
  </si>
  <si>
    <r>
      <rPr>
        <sz val="11"/>
        <color theme="1"/>
        <rFont val="仿宋"/>
        <family val="3"/>
        <charset val="134"/>
      </rPr>
      <t>一对单向涡轮机（</t>
    </r>
    <r>
      <rPr>
        <sz val="11"/>
        <color theme="1"/>
        <rFont val="Times New Roman"/>
        <family val="1"/>
      </rPr>
      <t>UT</t>
    </r>
    <r>
      <rPr>
        <sz val="11"/>
        <color theme="1"/>
        <rFont val="仿宋"/>
        <family val="3"/>
        <charset val="134"/>
      </rPr>
      <t>）可以在振荡气流中运行，而无需额外的单元。然而，这种安排存在流量整流不良的问题。流体二极管（</t>
    </r>
    <r>
      <rPr>
        <sz val="11"/>
        <color theme="1"/>
        <rFont val="Times New Roman"/>
        <family val="1"/>
      </rPr>
      <t>FD</t>
    </r>
    <r>
      <rPr>
        <sz val="11"/>
        <color theme="1"/>
        <rFont val="仿宋"/>
        <family val="3"/>
        <charset val="134"/>
      </rPr>
      <t>）根据流动方向提供可变的流体动力阻力，这可以与超声波结合以改善流动整流。在这项工作中，使用商业流体动力学软件</t>
    </r>
    <r>
      <rPr>
        <sz val="11"/>
        <color theme="1"/>
        <rFont val="Times New Roman"/>
        <family val="1"/>
      </rPr>
      <t>ANSYS Fluent 16.1</t>
    </r>
    <r>
      <rPr>
        <sz val="11"/>
        <color theme="1"/>
        <rFont val="仿宋"/>
        <family val="3"/>
        <charset val="134"/>
      </rPr>
      <t>和</t>
    </r>
    <r>
      <rPr>
        <sz val="11"/>
        <color theme="1"/>
        <rFont val="Times New Roman"/>
        <family val="1"/>
      </rPr>
      <t>k-ωSST</t>
    </r>
    <r>
      <rPr>
        <sz val="11"/>
        <color theme="1"/>
        <rFont val="仿宋"/>
        <family val="3"/>
        <charset val="134"/>
      </rPr>
      <t>湍流闭合模型对</t>
    </r>
    <r>
      <rPr>
        <sz val="11"/>
        <color theme="1"/>
        <rFont val="Times New Roman"/>
        <family val="1"/>
      </rPr>
      <t>FD</t>
    </r>
    <r>
      <rPr>
        <sz val="11"/>
        <color theme="1"/>
        <rFont val="仿宋"/>
        <family val="3"/>
        <charset val="134"/>
      </rPr>
      <t>和</t>
    </r>
    <r>
      <rPr>
        <sz val="11"/>
        <color theme="1"/>
        <rFont val="Times New Roman"/>
        <family val="1"/>
      </rPr>
      <t>UT</t>
    </r>
    <r>
      <rPr>
        <sz val="11"/>
        <color theme="1"/>
        <rFont val="仿宋"/>
        <family val="3"/>
        <charset val="134"/>
      </rPr>
      <t>的影响进行了数值研究。利用实验结果分别对</t>
    </r>
    <r>
      <rPr>
        <sz val="11"/>
        <color theme="1"/>
        <rFont val="Times New Roman"/>
        <family val="1"/>
      </rPr>
      <t>UT</t>
    </r>
    <r>
      <rPr>
        <sz val="11"/>
        <color theme="1"/>
        <rFont val="仿宋"/>
        <family val="3"/>
        <charset val="134"/>
      </rPr>
      <t>和</t>
    </r>
    <r>
      <rPr>
        <sz val="11"/>
        <color theme="1"/>
        <rFont val="Times New Roman"/>
        <family val="1"/>
      </rPr>
      <t>FD</t>
    </r>
    <r>
      <rPr>
        <sz val="11"/>
        <color theme="1"/>
        <rFont val="仿宋"/>
        <family val="3"/>
        <charset val="134"/>
      </rPr>
      <t>的周期域进行了数值验证。随后，将两者耦合以获得组合效应，并将这些结果与解析方法进行比较。观察到</t>
    </r>
    <r>
      <rPr>
        <sz val="11"/>
        <color theme="1"/>
        <rFont val="Times New Roman"/>
        <family val="1"/>
      </rPr>
      <t>FD</t>
    </r>
    <r>
      <rPr>
        <sz val="11"/>
        <color theme="1"/>
        <rFont val="仿宋"/>
        <family val="3"/>
        <charset val="134"/>
      </rPr>
      <t>与</t>
    </r>
    <r>
      <rPr>
        <sz val="11"/>
        <color theme="1"/>
        <rFont val="Times New Roman"/>
        <family val="1"/>
      </rPr>
      <t>UT</t>
    </r>
    <r>
      <rPr>
        <sz val="11"/>
        <color theme="1"/>
        <rFont val="仿宋"/>
        <family val="3"/>
        <charset val="134"/>
      </rPr>
      <t>的耦合在较低流量系数（</t>
    </r>
    <r>
      <rPr>
        <sz val="11"/>
        <color theme="1"/>
        <rFont val="Times New Roman"/>
        <family val="1"/>
      </rPr>
      <t>&lt;1</t>
    </r>
    <r>
      <rPr>
        <sz val="11"/>
        <color theme="1"/>
        <rFont val="仿宋"/>
        <family val="3"/>
        <charset val="134"/>
      </rPr>
      <t>）下提高了机组的性能，但其性能随着流量系数的增加而降低。由于二极管的存在，离开涡轮机的流体在更高的流量系数下会遇到更高的阻力，从而降低了组合单元的整体性能。</t>
    </r>
    <phoneticPr fontId="3" type="noConversion"/>
  </si>
  <si>
    <r>
      <rPr>
        <sz val="11"/>
        <color theme="1"/>
        <rFont val="仿宋"/>
        <family val="3"/>
        <charset val="134"/>
      </rPr>
      <t>低雷诺数压气机叶栅气动优化及流动机理</t>
    </r>
  </si>
  <si>
    <t>Aerodynamic Optimization and Flow Mechanism for a Compressor Cascade at Low Reynolds Number</t>
    <phoneticPr fontId="3" type="noConversion"/>
  </si>
  <si>
    <t>Li, Lin; Zhang, Jianshe; Chen, Caiyan; Tan, Wei; Zhang, Yanfeng; Aerodynamic Optimization and Flow Mechanism for a Compressor Cascade at Low Reynolds Number. Journal of Thermal Science, 2025, 34(1): 92-109. http://dx.doi.org/10.1007/s11630-024-1970-8</t>
  </si>
  <si>
    <t>10.1007/s11630-024-1970-8</t>
    <phoneticPr fontId="4" type="noConversion"/>
  </si>
  <si>
    <t>JTS-23-0043.R1</t>
    <phoneticPr fontId="4" type="noConversion"/>
  </si>
  <si>
    <t>low Reynolds numbers; compressor; optimization; boundary layer; transition</t>
    <phoneticPr fontId="4" type="noConversion"/>
  </si>
  <si>
    <t>Low-Reynolds-number effect is an important factor affecting the performance of compressors and other main components of high-altitude long-endurance unmanned aerial vehicles. To improve the flow condition and reduce flow loss under the condition of high altitude and low Reynolds number (Re), this paper proposes an optimization process based on a surrogate model, which combines the class-shape transformation method (CST), the Latin hypercube sampling (LHS) method, the light gradient-boosting machine algorithm (LightGBM), and a genetic algorithm (GA) to optimize a high-subsonic compressor profile. The surrogate model is verified to be accurate and can be used in the optimization process. The accuracy of the GA is higher than the other algorithms under common test functions. The optimization results are verified by numerical simulation, and the flow differences before and after optimization are compared, especially the flow within the boundary layer. By changing the blade shape, the optimization process adjusts the loading distribution to delay the transition of the optimized blade on the suction surface, which changes the turbulent reattachment in the laminar separation bubble (LSB) into laminar reattachment. Therefore, the mixing loss induced by the turbulent reattachment of the LSB and the wake loss of turbulent separation at the trailing edge are significantly reduced, and the performance of the compressor profile is finally improved. In addition, turbulent separation of the optimized profile is delayed reducing the range of the wake region on the suction surface. By this optimization process, the reduction of total pressure loss coefficient at Re of 2.5x105, 3.5x105, and 4.5x105 are 16.32%, 20.76%, and 22.16%, respectively.</t>
    <phoneticPr fontId="4" type="noConversion"/>
  </si>
  <si>
    <r>
      <rPr>
        <sz val="11"/>
        <color theme="1"/>
        <rFont val="仿宋"/>
        <family val="3"/>
        <charset val="134"/>
      </rPr>
      <t>低雷诺数效应是影响高空长航时无人机中压气机及其他主要部件性能的重要因素，为了改善高空低雷诺数条件下压气机流动状态并减少流动损失，本文提出了一种基于代理模型的气动优化流程。该流程结合了类别形状变换、拉丁超立方采样、梯度上升决策树和遗传算法，来优化了高亚声速压气机叶栅。研究验证了代理模型的准确性，并证实其可用于低雷诺数下的优化过程。而遗传算法的准确性在常见测试函数下也要高于其他算法。通过数值模拟验证了优化结果，并比较了优化前后的流动差异，特别是边界层内的流动。优化过程通过调整叶片型线，延迟吸力面上边界层转捩过程，将常见层流分离气泡中的湍流再附转变为层流再附，减少了分离泡湍流再附和尾缘湍流分离所引起的混合损失和尾涡损失，最终改善了压气机叶栅性能，减小了叶片后尾迹宽度。最终通过这一优化过程，在雷诺数为</t>
    </r>
    <r>
      <rPr>
        <sz val="11"/>
        <color theme="1"/>
        <rFont val="Times New Roman"/>
        <family val="1"/>
      </rPr>
      <t>2.5×10</t>
    </r>
    <r>
      <rPr>
        <vertAlign val="superscript"/>
        <sz val="11"/>
        <color theme="1"/>
        <rFont val="Times New Roman"/>
        <family val="1"/>
      </rPr>
      <t>5</t>
    </r>
    <r>
      <rPr>
        <sz val="11"/>
        <color theme="1"/>
        <rFont val="仿宋"/>
        <family val="3"/>
        <charset val="134"/>
      </rPr>
      <t>、</t>
    </r>
    <r>
      <rPr>
        <sz val="11"/>
        <color theme="1"/>
        <rFont val="Times New Roman"/>
        <family val="1"/>
      </rPr>
      <t>3.5×10</t>
    </r>
    <r>
      <rPr>
        <vertAlign val="superscript"/>
        <sz val="11"/>
        <color theme="1"/>
        <rFont val="Times New Roman"/>
        <family val="1"/>
      </rPr>
      <t>5</t>
    </r>
    <r>
      <rPr>
        <sz val="11"/>
        <color theme="1"/>
        <rFont val="仿宋"/>
        <family val="3"/>
        <charset val="134"/>
      </rPr>
      <t>和</t>
    </r>
    <r>
      <rPr>
        <sz val="11"/>
        <color theme="1"/>
        <rFont val="Times New Roman"/>
        <family val="1"/>
      </rPr>
      <t>4.5×10</t>
    </r>
    <r>
      <rPr>
        <vertAlign val="superscript"/>
        <sz val="11"/>
        <color theme="1"/>
        <rFont val="Times New Roman"/>
        <family val="1"/>
      </rPr>
      <t>5</t>
    </r>
    <r>
      <rPr>
        <sz val="11"/>
        <color theme="1"/>
        <rFont val="仿宋"/>
        <family val="3"/>
        <charset val="134"/>
      </rPr>
      <t>时，总压损失系数分别降低了</t>
    </r>
    <r>
      <rPr>
        <sz val="11"/>
        <color theme="1"/>
        <rFont val="Times New Roman"/>
        <family val="1"/>
      </rPr>
      <t>16.32%</t>
    </r>
    <r>
      <rPr>
        <sz val="11"/>
        <color theme="1"/>
        <rFont val="仿宋"/>
        <family val="3"/>
        <charset val="134"/>
      </rPr>
      <t>、</t>
    </r>
    <r>
      <rPr>
        <sz val="11"/>
        <color theme="1"/>
        <rFont val="Times New Roman"/>
        <family val="1"/>
      </rPr>
      <t>20.76%</t>
    </r>
    <r>
      <rPr>
        <sz val="11"/>
        <color theme="1"/>
        <rFont val="仿宋"/>
        <family val="3"/>
        <charset val="134"/>
      </rPr>
      <t>和</t>
    </r>
    <r>
      <rPr>
        <sz val="11"/>
        <color theme="1"/>
        <rFont val="Times New Roman"/>
        <family val="1"/>
      </rPr>
      <t>22.16%</t>
    </r>
    <r>
      <rPr>
        <sz val="11"/>
        <color theme="1"/>
        <rFont val="仿宋"/>
        <family val="3"/>
        <charset val="134"/>
      </rPr>
      <t>。</t>
    </r>
  </si>
  <si>
    <r>
      <rPr>
        <sz val="10"/>
        <color theme="1"/>
        <rFont val="仿宋"/>
        <family val="3"/>
        <charset val="134"/>
      </rPr>
      <t>对转压缩机</t>
    </r>
    <r>
      <rPr>
        <sz val="10"/>
        <color theme="1"/>
        <rFont val="Times New Roman"/>
        <family val="1"/>
      </rPr>
      <t>+</t>
    </r>
    <r>
      <rPr>
        <sz val="10"/>
        <color theme="1"/>
        <rFont val="仿宋"/>
        <family val="3"/>
        <charset val="134"/>
      </rPr>
      <t>旋转失速预警</t>
    </r>
    <phoneticPr fontId="3" type="noConversion"/>
  </si>
  <si>
    <t>Comparison of Rotating Stall Warning by Different Methods for Variable Speed Configurations in a Contra-Rotating Compressor</t>
    <phoneticPr fontId="3" type="noConversion"/>
  </si>
  <si>
    <t>Xue, Fei; Wang, Yan'gang; Liu, Qian; Wu, Tong; Liu, Hanru; Comparison of Rotating Stall Warning by Different Methods for Variable Speed Configurations in a Contra-Rotating Compressor. Journal of Thermal Science, 2024, 33(4): 1379-1393. http://dx.doi.org/10.1007/s11630-024-1985-1</t>
  </si>
  <si>
    <t>10.1007/s11630-024-1985-1</t>
    <phoneticPr fontId="4" type="noConversion"/>
  </si>
  <si>
    <t>JTS-23-0366.R2</t>
    <phoneticPr fontId="4" type="noConversion"/>
  </si>
  <si>
    <t>contra-rotating compressor; stall disturbance; stall initiation moment; long short-term memory (LSTM); stall warning</t>
    <phoneticPr fontId="4" type="noConversion"/>
  </si>
  <si>
    <t>Stall in compressors can cause performance degradation and even lead to disasters. These unacceptable consequences can be avoided by timely monitoring stall inception and taking effective measures. This paper focused on the rotating stall warning in a low-speed axial contra-rotating compressor. Firstly, the stall disturbance characteristics under different speed configurations were analyzed. The results showed that as the speed ratio (RR) increased, the stall disturbance propagation speed based on the rear rotor speed gradually decreased. Subsequently, the standard deviation (SD) method, the cross-correlation (CC) method, and the discrete wavelet transform (DWT) method were employed to obtain the stall initiation moments of three different speed configurations. It was found that the SD and CC methods did not achieve significant stall warning results in all three speed configurations. Besides, the stall initiation moment obtained by the DWT method at RR=1.125 was one period after the stall had fully developed, which was unacceptable. Therefore, a stall warning method was developed in the present work based on the long short-term memory (LSTM) regression model. By applying the LSTM model, the predicted stall initiation moments of three speed configurations were at the 557th, 518th, and 333rd revolution, which were 44, 2, and 74 revolutions ahead of stall onset moments, respectively. Furthermore, in scenarios where a minor disturbance preceded the stall, the stall warning effect of the LSTM was greatly improved in comparison with the aforementioned three methods. In contrast, when the pressure fluctuation before the stall was relatively small, the differences between the stall initiation moments predicted by these four methods were not significant.</t>
    <phoneticPr fontId="4" type="noConversion"/>
  </si>
  <si>
    <r>
      <rPr>
        <sz val="11"/>
        <color theme="1"/>
        <rFont val="仿宋"/>
        <family val="3"/>
        <charset val="134"/>
      </rPr>
      <t>压气机失速会引起其性能急剧恶化甚至导致灾难的产生，通过在线监测失速先兆并采取主动控制措施能够有效避免失速发生。本文以一台低速轴流对转压气机为对象开展旋转失速预警研究，首先分析了对转压气机在不同转速配置下的失速扰动特征，发现基于后转子转速的失速扰动传播速度随着转速比增大逐渐减小。随后分别利用标准差（</t>
    </r>
    <r>
      <rPr>
        <sz val="11"/>
        <color theme="1"/>
        <rFont val="Times New Roman"/>
        <family val="1"/>
      </rPr>
      <t>SD</t>
    </r>
    <r>
      <rPr>
        <sz val="11"/>
        <color theme="1"/>
        <rFont val="仿宋"/>
        <family val="3"/>
        <charset val="134"/>
      </rPr>
      <t>）方法、互相关系数（</t>
    </r>
    <r>
      <rPr>
        <sz val="11"/>
        <color theme="1"/>
        <rFont val="Times New Roman"/>
        <family val="1"/>
      </rPr>
      <t>CC</t>
    </r>
    <r>
      <rPr>
        <sz val="11"/>
        <color theme="1"/>
        <rFont val="仿宋"/>
        <family val="3"/>
        <charset val="134"/>
      </rPr>
      <t>）方法和离散小波变换（</t>
    </r>
    <r>
      <rPr>
        <sz val="11"/>
        <color theme="1"/>
        <rFont val="Times New Roman"/>
        <family val="1"/>
      </rPr>
      <t>DWT</t>
    </r>
    <r>
      <rPr>
        <sz val="11"/>
        <color theme="1"/>
        <rFont val="仿宋"/>
        <family val="3"/>
        <charset val="134"/>
      </rPr>
      <t>）方法在三种不同转速配置条件下开展失速预警研究，结果显示</t>
    </r>
    <r>
      <rPr>
        <sz val="11"/>
        <color theme="1"/>
        <rFont val="Times New Roman"/>
        <family val="1"/>
      </rPr>
      <t>SD</t>
    </r>
    <r>
      <rPr>
        <sz val="11"/>
        <color theme="1"/>
        <rFont val="仿宋"/>
        <family val="3"/>
        <charset val="134"/>
      </rPr>
      <t>方法和</t>
    </r>
    <r>
      <rPr>
        <sz val="11"/>
        <color theme="1"/>
        <rFont val="Times New Roman"/>
        <family val="1"/>
      </rPr>
      <t>CC</t>
    </r>
    <r>
      <rPr>
        <sz val="11"/>
        <color theme="1"/>
        <rFont val="仿宋"/>
        <family val="3"/>
        <charset val="134"/>
      </rPr>
      <t>方法在所有转速配置下均未取得令人满意的失速预警效果；</t>
    </r>
    <r>
      <rPr>
        <sz val="11"/>
        <color theme="1"/>
        <rFont val="Times New Roman"/>
        <family val="1"/>
      </rPr>
      <t>DWT</t>
    </r>
    <r>
      <rPr>
        <sz val="11"/>
        <color theme="1"/>
        <rFont val="仿宋"/>
        <family val="3"/>
        <charset val="134"/>
      </rPr>
      <t>方法在</t>
    </r>
    <r>
      <rPr>
        <sz val="11"/>
        <color theme="1"/>
        <rFont val="Times New Roman"/>
        <family val="1"/>
      </rPr>
      <t>RR=1.125</t>
    </r>
    <r>
      <rPr>
        <sz val="11"/>
        <color theme="1"/>
        <rFont val="仿宋"/>
        <family val="3"/>
        <charset val="134"/>
      </rPr>
      <t>时得到的失速发生时刻在失速成熟发展一个周期之后，这显然是不可接受的。因此，本文发展了一种基于长短时记忆（</t>
    </r>
    <r>
      <rPr>
        <sz val="11"/>
        <color theme="1"/>
        <rFont val="Times New Roman"/>
        <family val="1"/>
      </rPr>
      <t>LSTM</t>
    </r>
    <r>
      <rPr>
        <sz val="11"/>
        <color theme="1"/>
        <rFont val="仿宋"/>
        <family val="3"/>
        <charset val="134"/>
      </rPr>
      <t>）神经网络的失速预警方法，利用该方法得到三种转速配置下的失速发生时刻分别在第</t>
    </r>
    <r>
      <rPr>
        <sz val="11"/>
        <color theme="1"/>
        <rFont val="Times New Roman"/>
        <family val="1"/>
      </rPr>
      <t>557</t>
    </r>
    <r>
      <rPr>
        <sz val="11"/>
        <color theme="1"/>
        <rFont val="仿宋"/>
        <family val="3"/>
        <charset val="134"/>
      </rPr>
      <t>转、第</t>
    </r>
    <r>
      <rPr>
        <sz val="11"/>
        <color theme="1"/>
        <rFont val="Times New Roman"/>
        <family val="1"/>
      </rPr>
      <t>518</t>
    </r>
    <r>
      <rPr>
        <sz val="11"/>
        <color theme="1"/>
        <rFont val="仿宋"/>
        <family val="3"/>
        <charset val="134"/>
      </rPr>
      <t>转以及第</t>
    </r>
    <r>
      <rPr>
        <sz val="11"/>
        <color theme="1"/>
        <rFont val="Times New Roman"/>
        <family val="1"/>
      </rPr>
      <t>333</t>
    </r>
    <r>
      <rPr>
        <sz val="11"/>
        <color theme="1"/>
        <rFont val="仿宋"/>
        <family val="3"/>
        <charset val="134"/>
      </rPr>
      <t>转，分别取得了</t>
    </r>
    <r>
      <rPr>
        <sz val="11"/>
        <color theme="1"/>
        <rFont val="Times New Roman"/>
        <family val="1"/>
      </rPr>
      <t>44</t>
    </r>
    <r>
      <rPr>
        <sz val="11"/>
        <color theme="1"/>
        <rFont val="仿宋"/>
        <family val="3"/>
        <charset val="134"/>
      </rPr>
      <t>转、</t>
    </r>
    <r>
      <rPr>
        <sz val="11"/>
        <color theme="1"/>
        <rFont val="Times New Roman"/>
        <family val="1"/>
      </rPr>
      <t>2</t>
    </r>
    <r>
      <rPr>
        <sz val="11"/>
        <color theme="1"/>
        <rFont val="仿宋"/>
        <family val="3"/>
        <charset val="134"/>
      </rPr>
      <t>转以及</t>
    </r>
    <r>
      <rPr>
        <sz val="11"/>
        <color theme="1"/>
        <rFont val="Times New Roman"/>
        <family val="1"/>
      </rPr>
      <t>74</t>
    </r>
    <r>
      <rPr>
        <sz val="11"/>
        <color theme="1"/>
        <rFont val="仿宋"/>
        <family val="3"/>
        <charset val="134"/>
      </rPr>
      <t>转的失速预警效果。进一步研究结果表明：当失速前存在小扰动时，</t>
    </r>
    <r>
      <rPr>
        <sz val="11"/>
        <color theme="1"/>
        <rFont val="Times New Roman"/>
        <family val="1"/>
      </rPr>
      <t>LSTM</t>
    </r>
    <r>
      <rPr>
        <sz val="11"/>
        <color theme="1"/>
        <rFont val="仿宋"/>
        <family val="3"/>
        <charset val="134"/>
      </rPr>
      <t>方法取得的失速预警效果比上述三种方法更好，而当失速前动态压力波动较小时，四种方法取得的失速预警效果相差不大。</t>
    </r>
    <phoneticPr fontId="3" type="noConversion"/>
  </si>
  <si>
    <r>
      <rPr>
        <sz val="11"/>
        <color theme="1"/>
        <rFont val="仿宋"/>
        <family val="3"/>
        <charset val="134"/>
      </rPr>
      <t>多级轴流压缩机</t>
    </r>
    <r>
      <rPr>
        <sz val="11"/>
        <color theme="1"/>
        <rFont val="Times New Roman"/>
        <family val="1"/>
      </rPr>
      <t>+</t>
    </r>
    <r>
      <rPr>
        <sz val="11"/>
        <color theme="1"/>
        <rFont val="仿宋"/>
        <family val="3"/>
        <charset val="134"/>
      </rPr>
      <t>通流优化设计</t>
    </r>
    <phoneticPr fontId="3" type="noConversion"/>
  </si>
  <si>
    <t>Automatic and Rapid Throughflow-Based Optimal Design Method for Multi-Stage Axial-Flow Compressors</t>
  </si>
  <si>
    <t>Lei, Fan; Zhang, Xiawen; Ju, Yaping; Zhang, Chuhua; Automatic and Rapid Throughflow-Based Optimal Design Method for Multi-Stage Axial-Flow Compressors. Journal of Thermal Science, 2025, 34(1): 77-91. http://dx.doi.org/10.1007/s11630-024-2005-1</t>
  </si>
  <si>
    <t>10.1007/s11630-024-2005-1</t>
    <phoneticPr fontId="4" type="noConversion"/>
  </si>
  <si>
    <t>JTS-22-0319.R1</t>
    <phoneticPr fontId="4" type="noConversion"/>
  </si>
  <si>
    <t>multi-stage axial-flow compressor; throughflow design; empirical correlations; genetic algorithm; aerodynamic optimization</t>
    <phoneticPr fontId="4" type="noConversion"/>
  </si>
  <si>
    <t>Throughflow design has the advantages of less time consumption and large optimization space, and thus is the corner stone of advanced design system of multi-stage axial-flow compressors. The majority of relevant studies were limited to the throughflow inverse designs, and quite few works have been till now devoted to the throughflow optimal designs. In this work, an automatic and rapid throughflow-based optimal design method is proposed for axial-flow compressors in which a throughflow inverse design solver is embedded in optimal genetic algorithm to improve the design efficiency of axial-flow compressor. Two types of design parameters in the throughflow inverse design of axial-flow compressors, i.e., swirl and shroud curve, are simultaneously used to optimize both the blade shape and flow path. The proposed method is validated by the redesign optimization of the benchmark axial-flow compressor NASA Stage 35, and the CFD predictions show that the throughflow-based optimization leads to 1.18% efficiency benefit at design condition. The proposed method is then utilized to the two-dimensional throughflow optimal design of a large-scale 6.5-stage axial-flow industrial compressor. The optimal design results are confirmed by CFD predictions, indicating that the proposed method can effectively improve the design adiabatic efficiency of the compressors by 1.09% within a few minutes on desk-top computer. Two throughflow design implications are also obtained for advanced axial-flow industrial compressors. This work could enhance the capability of throughflow design method and has engineering application value to explore the throughflow optimization space of multi-stage axial-flow compressors.</t>
    <phoneticPr fontId="4" type="noConversion"/>
  </si>
  <si>
    <r>
      <rPr>
        <sz val="11"/>
        <color theme="1"/>
        <rFont val="仿宋"/>
        <family val="3"/>
        <charset val="134"/>
      </rPr>
      <t>作为多级轴流压缩机先进设计体系的核心组成部分，通流设计具有耗时少、优化空间大的优点。但迄今为止，绝大多数有关通流问题的研究仅限于通流反设计，很少有研究致力于通流优化。本文提出了一种基于通流设计的多级轴流压缩机自动快速优化设计方法，将通流反问题求解器嵌入到遗传算法中，以实现对轴流压气机设计效率的优化。本方法选取环量和外侧子午型线作为两类设计参数，以优化叶片形状和子午流道。为了验证本方法的有效性，本方法首先被用来优化</t>
    </r>
    <r>
      <rPr>
        <sz val="11"/>
        <color theme="1"/>
        <rFont val="Times New Roman"/>
        <family val="1"/>
      </rPr>
      <t>NASA Stage 35</t>
    </r>
    <r>
      <rPr>
        <sz val="11"/>
        <color theme="1"/>
        <rFont val="仿宋"/>
        <family val="3"/>
        <charset val="134"/>
      </rPr>
      <t>，</t>
    </r>
    <r>
      <rPr>
        <sz val="11"/>
        <color theme="1"/>
        <rFont val="Times New Roman"/>
        <family val="1"/>
      </rPr>
      <t>CFD</t>
    </r>
    <r>
      <rPr>
        <sz val="11"/>
        <color theme="1"/>
        <rFont val="仿宋"/>
        <family val="3"/>
        <charset val="134"/>
      </rPr>
      <t>预测结果表明，本方法能够将</t>
    </r>
    <r>
      <rPr>
        <sz val="11"/>
        <color theme="1"/>
        <rFont val="Times New Roman"/>
        <family val="1"/>
      </rPr>
      <t>NASA Stage 35</t>
    </r>
    <r>
      <rPr>
        <sz val="11"/>
        <color theme="1"/>
        <rFont val="仿宋"/>
        <family val="3"/>
        <charset val="134"/>
      </rPr>
      <t>在设计点的绝热效率提升</t>
    </r>
    <r>
      <rPr>
        <sz val="11"/>
        <color theme="1"/>
        <rFont val="Times New Roman"/>
        <family val="1"/>
      </rPr>
      <t>1.18%</t>
    </r>
    <r>
      <rPr>
        <sz val="11"/>
        <color theme="1"/>
        <rFont val="仿宋"/>
        <family val="3"/>
        <charset val="134"/>
      </rPr>
      <t>。本方法然后被用来对一台</t>
    </r>
    <r>
      <rPr>
        <sz val="11"/>
        <color theme="1"/>
        <rFont val="Times New Roman"/>
        <family val="1"/>
      </rPr>
      <t>6.5</t>
    </r>
    <r>
      <rPr>
        <sz val="11"/>
        <color theme="1"/>
        <rFont val="仿宋"/>
        <family val="3"/>
        <charset val="134"/>
      </rPr>
      <t>级大流量的工业轴流压气机进行通流优化，</t>
    </r>
    <r>
      <rPr>
        <sz val="11"/>
        <color theme="1"/>
        <rFont val="Times New Roman"/>
        <family val="1"/>
      </rPr>
      <t>CFD</t>
    </r>
    <r>
      <rPr>
        <sz val="11"/>
        <color theme="1"/>
        <rFont val="仿宋"/>
        <family val="3"/>
        <charset val="134"/>
      </rPr>
      <t>预测结果表明，其在设计点的绝热效率提升了</t>
    </r>
    <r>
      <rPr>
        <sz val="11"/>
        <color theme="1"/>
        <rFont val="Times New Roman"/>
        <family val="1"/>
      </rPr>
      <t>1.09%</t>
    </r>
    <r>
      <rPr>
        <sz val="11"/>
        <color theme="1"/>
        <rFont val="仿宋"/>
        <family val="3"/>
        <charset val="134"/>
      </rPr>
      <t>，而整个通流优化过程仅需要台式计算机花几分钟的时间即可完成。该优化结果还揭示了两条适用于先进轴流工业压气机的通流设计启示。该工作对提高通流设计方法的发展水平具有重要的科学价值，对拓展多级轴流压气机通流优化空间具有工程应用价值。</t>
    </r>
    <phoneticPr fontId="3" type="noConversion"/>
  </si>
  <si>
    <r>
      <rPr>
        <sz val="11"/>
        <color theme="1"/>
        <rFont val="仿宋"/>
        <family val="3"/>
        <charset val="134"/>
      </rPr>
      <t>发动机设计</t>
    </r>
    <r>
      <rPr>
        <sz val="11"/>
        <color theme="1"/>
        <rFont val="Times New Roman"/>
        <family val="1"/>
      </rPr>
      <t>+</t>
    </r>
    <r>
      <rPr>
        <sz val="11"/>
        <color theme="1"/>
        <rFont val="仿宋"/>
        <family val="3"/>
        <charset val="134"/>
      </rPr>
      <t>落后角模型</t>
    </r>
    <phoneticPr fontId="4" type="noConversion"/>
  </si>
  <si>
    <t>Analysis of Compressor Cascade Deviation and Surrogate Model Construction Based on Retained Lift</t>
  </si>
  <si>
    <t>Hu, Haojie; Jin, Donghai; Analysis of Compressor Cascade Deviation and Surrogate Model Construction Based on Retained Lift. Journal of Thermal Science, 2025, 34(2): 567-578. http://dx.doi.org/10.1007/s11630-024-2069-y</t>
  </si>
  <si>
    <t>10.1007/s11630-024-2069-y</t>
  </si>
  <si>
    <t>JTS-23-0581.R1</t>
  </si>
  <si>
    <t>compressor cascade; tip leakage; deviation model; machine learning; retained lift</t>
  </si>
  <si>
    <t>The through-flow method still plays an important role in the design of modern aero-engine, and its accuracy depends on the loss and deviation model. The presence of tip clearance will impact the deviation distribution, while the retained lift is somewhat related to this effect. To achieve a more precise deviation model, this paper utilises the machine learning approach. The database comprises cascades with tip clearances in training, from which obtains a span-wise deviation model and executes its validation by comparing with experiment result. The database is obtained by calculating 16 different geometries of the cascades with tip clearance in different working conditions, introducing the geometrical parameters of the cascades and retained lift as feature engineering. The deviation and the retained lift follow the same trend with tip clearance size and operating conditions variation. Predict the span-wise distribution of the retained lift using the k-nearest neighbour regression, then combine with the traditional model to get the distribution of the deviation. The results show that the coefficient of determination of the retained lift coefficient prediction in the test set reaches 81.02%, and the mean absolute error is around 1.32%. Moreover, the trend predictions of cascade deviation distribution for different tip clearance size are all in good agreement with the experimental results. The coefficient of determination of the prediction with the simulation is 75.23%, and the mean absolute error is 1.74%.</t>
  </si>
  <si>
    <r>
      <rPr>
        <sz val="11"/>
        <color theme="1"/>
        <rFont val="仿宋"/>
        <family val="3"/>
        <charset val="134"/>
      </rPr>
      <t>在现代航空发动机的设计中，通流计算仍然发挥着重要作用，其计算精度依赖于损失、落后角模型。而叶尖间隙对落后角分布的影响，在一定程度上可以由保留升力系数来反映。为给出较为准确的落后角模型，本文基于机器学习方法，从带间隙叶栅数据库中训练得到落后角的展向分布模型并进行了验证。对</t>
    </r>
    <r>
      <rPr>
        <sz val="11"/>
        <color theme="1"/>
        <rFont val="Times New Roman"/>
        <family val="1"/>
      </rPr>
      <t>16</t>
    </r>
    <r>
      <rPr>
        <sz val="11"/>
        <color theme="1"/>
        <rFont val="仿宋"/>
        <family val="3"/>
        <charset val="134"/>
      </rPr>
      <t>个不同几何的带间隙叶栅在不同工况下计算得到数据库。引入叶栅几何参数作为特征工程，使用</t>
    </r>
    <r>
      <rPr>
        <sz val="11"/>
        <color theme="1"/>
        <rFont val="Times New Roman"/>
        <family val="1"/>
      </rPr>
      <t>K</t>
    </r>
    <r>
      <rPr>
        <sz val="11"/>
        <color theme="1"/>
        <rFont val="仿宋"/>
        <family val="3"/>
        <charset val="134"/>
      </rPr>
      <t>近邻算法对保留升力系数的展向分布进行预测，结合保留升力系数和传统模型得到落后角分布。结果表明，在测试集中对保留升力系数的预测置信度达到</t>
    </r>
    <r>
      <rPr>
        <sz val="11"/>
        <color theme="1"/>
        <rFont val="Times New Roman"/>
        <family val="1"/>
      </rPr>
      <t>81.02%</t>
    </r>
    <r>
      <rPr>
        <sz val="11"/>
        <color theme="1"/>
        <rFont val="仿宋"/>
        <family val="3"/>
        <charset val="134"/>
      </rPr>
      <t>，平均绝对误差为</t>
    </r>
    <r>
      <rPr>
        <sz val="11"/>
        <color theme="1"/>
        <rFont val="Times New Roman"/>
        <family val="1"/>
      </rPr>
      <t>1.32%</t>
    </r>
    <r>
      <rPr>
        <sz val="11"/>
        <color theme="1"/>
        <rFont val="仿宋"/>
        <family val="3"/>
        <charset val="134"/>
      </rPr>
      <t>。并且模型对不同间隙下叶栅落后角的展向分布趋势预测结果与叶栅试验一致。与数值模拟结果相比，预测置信度为</t>
    </r>
    <r>
      <rPr>
        <sz val="11"/>
        <color theme="1"/>
        <rFont val="Times New Roman"/>
        <family val="1"/>
      </rPr>
      <t>75.23%</t>
    </r>
    <r>
      <rPr>
        <sz val="11"/>
        <color theme="1"/>
        <rFont val="仿宋"/>
        <family val="3"/>
        <charset val="134"/>
      </rPr>
      <t>，平均绝对误差为</t>
    </r>
    <r>
      <rPr>
        <sz val="11"/>
        <color theme="1"/>
        <rFont val="Times New Roman"/>
        <family val="1"/>
      </rPr>
      <t>1.74%</t>
    </r>
    <r>
      <rPr>
        <sz val="11"/>
        <color theme="1"/>
        <rFont val="仿宋"/>
        <family val="3"/>
        <charset val="134"/>
      </rPr>
      <t>。</t>
    </r>
    <phoneticPr fontId="4" type="noConversion"/>
  </si>
  <si>
    <r>
      <rPr>
        <sz val="10"/>
        <color theme="1"/>
        <rFont val="仿宋"/>
        <family val="3"/>
        <charset val="134"/>
      </rPr>
      <t>风洞实验</t>
    </r>
    <r>
      <rPr>
        <sz val="10"/>
        <color theme="1"/>
        <rFont val="Times New Roman"/>
        <family val="1"/>
      </rPr>
      <t>+</t>
    </r>
    <r>
      <rPr>
        <sz val="10"/>
        <color theme="1"/>
        <rFont val="仿宋"/>
        <family val="3"/>
        <charset val="134"/>
      </rPr>
      <t>风力发电机尾流特性</t>
    </r>
    <phoneticPr fontId="3" type="noConversion"/>
  </si>
  <si>
    <t>A Wind Tunnel Experimental Study on the Wake Characteristics of a Horizontal Axis Wind Turbine</t>
    <phoneticPr fontId="3" type="noConversion"/>
  </si>
  <si>
    <t>Guo, Xingduo; Li, Yinran; Li, Rennian; Ma, Yulong; Wei, Kui; A Wind Tunnel Experimental Study on the Wake Characteristics of a Horizontal Axis Wind Turbine. Journal of Thermal Science, 2025, 34(1): 145-158. http://dx.doi.org/10.1007/s11630-024-2074-1</t>
  </si>
  <si>
    <t>10.1007/s11630-024-2074-1</t>
    <phoneticPr fontId="4" type="noConversion"/>
  </si>
  <si>
    <t>JTS-24-0233.R1</t>
  </si>
  <si>
    <t>horizontal axis wind turbine; wind tunnel experiment; wind turbine wake; turbulence</t>
  </si>
  <si>
    <t>The characteristics of wind turbine wakes are influenced by multiple factors, including the atmospheric boundary layer (ABL) wind and wind turbine operating conditions (e.g., tip speed ratio and yaw angle). In this study, two types of ABL winds with different velocity gradients and turbulence intensities are generated in a wind tunnel through configurations of spires, baffles, and various numbers of roughness elements. A wind turbine with a rotor diameter of 0.8 m and a hub height of 0.6 m is tested under varying tip speed ratios, yaw angles, and ABL wind conditions. The results indicate that the streamwise velocity deficit in the near-wake region becomes more pronounced with an increase in the tip speed ratio, while the far-wake velocity deficit remains largely unaffected by changes in the tip speed ratio. As the yaw angle increases, the wake deflection becomes more prominent and the wake narrows; the offset of the wake center at various downstream positions grows linearly, reaching a maximum value of approximately half the rotor diameter. Furthermore, the turbulence level and influence range in the wake region are reduced when the turbine is yawed. Under ABL wind conditions, high turbulence intensity in the incoming flow accelerates wake recovery, and the Reynolds stress at different lateral positions tends to become consistent with increasing longitudinal distance. Additionally, turbulence has a significant impact on the meandering characteristics of the wind turbine wake, with greater fluctuations in the wake center observed under higher turbulence intensities. Overall, this study provides insights that could inform the optimal operation of wind farms.</t>
  </si>
  <si>
    <r>
      <rPr>
        <sz val="11"/>
        <color theme="1"/>
        <rFont val="仿宋"/>
        <family val="3"/>
        <charset val="134"/>
      </rPr>
      <t>风力机尾流特性受大气边界层来流和机组运行条件</t>
    </r>
    <r>
      <rPr>
        <sz val="11"/>
        <color theme="1"/>
        <rFont val="Times New Roman"/>
        <family val="1"/>
      </rPr>
      <t>(</t>
    </r>
    <r>
      <rPr>
        <sz val="11"/>
        <color theme="1"/>
        <rFont val="仿宋"/>
        <family val="3"/>
        <charset val="134"/>
      </rPr>
      <t>如叶尖速比和偏航角</t>
    </r>
    <r>
      <rPr>
        <sz val="11"/>
        <color theme="1"/>
        <rFont val="Times New Roman"/>
        <family val="1"/>
      </rPr>
      <t>)</t>
    </r>
    <r>
      <rPr>
        <sz val="11"/>
        <color theme="1"/>
        <rFont val="仿宋"/>
        <family val="3"/>
        <charset val="134"/>
      </rPr>
      <t>等因素的影响。本研究通过在风洞中布置不同尺寸的尖劈、挡板及不同数量的粗糙元构建出两种速度梯度和湍流强度的大气边界层风场。在此基础上，对直径为</t>
    </r>
    <r>
      <rPr>
        <sz val="11"/>
        <color theme="1"/>
        <rFont val="Times New Roman"/>
        <family val="1"/>
      </rPr>
      <t>0.8 m</t>
    </r>
    <r>
      <rPr>
        <sz val="11"/>
        <color theme="1"/>
        <rFont val="仿宋"/>
        <family val="3"/>
        <charset val="134"/>
      </rPr>
      <t>、轮毂高度为</t>
    </r>
    <r>
      <rPr>
        <sz val="11"/>
        <color theme="1"/>
        <rFont val="Times New Roman"/>
        <family val="1"/>
      </rPr>
      <t>0.6 m</t>
    </r>
    <r>
      <rPr>
        <sz val="11"/>
        <color theme="1"/>
        <rFont val="仿宋"/>
        <family val="3"/>
        <charset val="134"/>
      </rPr>
      <t>的小型风力机开展风洞实验，研究不同叶尖速比、偏航角和大气边界层来流对风力机尾流特性的影响。实验结果表明，风力机近尾流区的流向速度亏损随叶尖速比的增大而增大，而远尾流区对叶尖速比的敏感性较低。风力机偏航运行时，尾流中心的偏移量随偏航角增加先线性增加，随后趋于稳定，最大偏移量约为风轮直径的一半。此外，偏航角增加还会导致机组尾流宽度收窄，尾流区湍流强度和影响范围减小。大气边界层条件下，来流中的高湍流强度会加速风力机尾流的恢复，且随着尾流区轴向位置的增加，径向方向的雷诺应力分布逐渐趋于一致。此外，大气边界层来流增强了风力机尾流的蜿蜒效应，且尾流中心波动在高湍流强度环境中更为显著。该研究可为风电场的优化运行提供指导。</t>
    </r>
    <phoneticPr fontId="3" type="noConversion"/>
  </si>
  <si>
    <r>
      <rPr>
        <sz val="10"/>
        <color theme="1"/>
        <rFont val="仿宋"/>
        <family val="3"/>
        <charset val="134"/>
      </rPr>
      <t>风机优化</t>
    </r>
    <r>
      <rPr>
        <sz val="10"/>
        <color theme="1"/>
        <rFont val="Times New Roman"/>
        <family val="1"/>
      </rPr>
      <t>+</t>
    </r>
    <r>
      <rPr>
        <sz val="10"/>
        <color theme="1"/>
        <rFont val="仿宋"/>
        <family val="3"/>
        <charset val="134"/>
      </rPr>
      <t>新的多代理模组合优化算法</t>
    </r>
    <phoneticPr fontId="3" type="noConversion"/>
  </si>
  <si>
    <t>Multi-Objective Multi-Variable Large-Size Fan Aerodynamic Optimization by Using Multi-Model Ensemble Optimization Algorithm</t>
  </si>
  <si>
    <t>Xiong, Jin; Guo, Penghua; Li, Jingyin; Multi-Objective Multi-Variable Large-Size Fan Aerodynamic Optimization by Using Multi-Model Ensemble Optimization Algorithm. Journal of Thermal Science, 2024, 33(3): 914-930. http://dx.doi.org/10.1007/s11630-024-1949-5</t>
  </si>
  <si>
    <t>10.1007/s11630-024-1949-5</t>
    <phoneticPr fontId="4" type="noConversion"/>
  </si>
  <si>
    <t>JTS-23-0230.R1</t>
    <phoneticPr fontId="4" type="noConversion"/>
  </si>
  <si>
    <t>multi-objective optimization; surrogate-assisted evolutionary algorithm; axial fan; computational fluid dynamics aerodynamic optimization</t>
    <phoneticPr fontId="4" type="noConversion"/>
  </si>
  <si>
    <t>The constrained multi-objective multi-variable optimization of fans usually needs a great deal of computational fluid dynamics (CFD) calculations and is time-consuming. In this study, a new multi-model ensemble optimization algorithm is proposed to tackle such an expensive optimization problem. The multi-variable and multi-objective optimization are conducted with a new flexible multi-objective infill criterion. In addition, the search direction is determined by the multi-model ensemble assisted evolutionary algorithm and the feature extraction by the principal component analysis is used to reduce the dimension of optimization variables. First, the proposed algorithm and other two optimization algorithms which prevail in fan optimizations were compared by using test functions. With the same number of objective function evaluations, the proposed algorithm shows a fast convergency rate on finding the optimal objective function values. Then, this algorithm was used to optimize the rotor and stator blades of a large axial fan, with the efficiencies as the objectives at three flow rates, the high, the design and the low flow rate. Forty-two variables were included in the optimization process. The results show that compared with the prototype fan, the total pressure efficiencies of the optimized fan at the high, the design and the low flow rate were increased by 3.35%, 3.07% and 2.89%, respectively, after CFD simulations for 500 fan candidates with the constraint for the design pressure. The optimization results validate the effectiveness and feasibility of the proposed algorithm.</t>
    <phoneticPr fontId="4" type="noConversion"/>
  </si>
  <si>
    <r>
      <rPr>
        <sz val="11"/>
        <color theme="1"/>
        <rFont val="仿宋"/>
        <family val="3"/>
        <charset val="134"/>
      </rPr>
      <t>具有约束的多目标多变量风机优化问题中，往往需要大量耗时的计算流体动力学（</t>
    </r>
    <r>
      <rPr>
        <sz val="11"/>
        <color theme="1"/>
        <rFont val="Times New Roman"/>
        <family val="1"/>
      </rPr>
      <t>CFD</t>
    </r>
    <r>
      <rPr>
        <sz val="11"/>
        <color theme="1"/>
        <rFont val="仿宋"/>
        <family val="3"/>
        <charset val="134"/>
      </rPr>
      <t>）计算。本文提出了一种新的多代理模组合优化算法来解决实际工程中的昂贵的优化问题。针对多变量和多目标优化问题，提出了一种了新的弹性多目标加点准则。此外，通过多代理模组合辅助进化算法确定搜索方向，并使用主成分分析来实现优化变量的特征提取和降维。在多个测试函数上将新算法与其他两种在风机优化论文中常用的算法进行了对比，在相同的目标函数求解次数条件下，新算法在寻找最优值时表现出最快的收敛速度。然后，将该算法应用于一个实际的大型轴流风机的动、静叶片工程优化问题中，以高、设计和低三种流量工况下的效率为目标，以</t>
    </r>
    <r>
      <rPr>
        <sz val="11"/>
        <color theme="1"/>
        <rFont val="Times New Roman"/>
        <family val="1"/>
      </rPr>
      <t>42</t>
    </r>
    <r>
      <rPr>
        <sz val="11"/>
        <color theme="1"/>
        <rFont val="仿宋"/>
        <family val="3"/>
        <charset val="134"/>
      </rPr>
      <t>个参数做作为优化变量，在完成约</t>
    </r>
    <r>
      <rPr>
        <sz val="11"/>
        <color theme="1"/>
        <rFont val="Times New Roman"/>
        <family val="1"/>
      </rPr>
      <t>500</t>
    </r>
    <r>
      <rPr>
        <sz val="11"/>
        <color theme="1"/>
        <rFont val="仿宋"/>
        <family val="3"/>
        <charset val="134"/>
      </rPr>
      <t>个不同风机的性能计算后得到了稳定的</t>
    </r>
    <r>
      <rPr>
        <sz val="11"/>
        <color theme="1"/>
        <rFont val="Times New Roman"/>
        <family val="1"/>
      </rPr>
      <t>Pareto</t>
    </r>
    <r>
      <rPr>
        <sz val="11"/>
        <color theme="1"/>
        <rFont val="仿宋"/>
        <family val="3"/>
        <charset val="134"/>
      </rPr>
      <t>前沿。优化结果表明，优化后的风机在高流量、设计流量和低流量时的总压效率分别提高了</t>
    </r>
    <r>
      <rPr>
        <sz val="11"/>
        <color theme="1"/>
        <rFont val="Times New Roman"/>
        <family val="1"/>
      </rPr>
      <t>3.35%</t>
    </r>
    <r>
      <rPr>
        <sz val="11"/>
        <color theme="1"/>
        <rFont val="仿宋"/>
        <family val="3"/>
        <charset val="134"/>
      </rPr>
      <t>、</t>
    </r>
    <r>
      <rPr>
        <sz val="11"/>
        <color theme="1"/>
        <rFont val="Times New Roman"/>
        <family val="1"/>
      </rPr>
      <t>3.07%</t>
    </r>
    <r>
      <rPr>
        <sz val="11"/>
        <color theme="1"/>
        <rFont val="仿宋"/>
        <family val="3"/>
        <charset val="134"/>
      </rPr>
      <t>和</t>
    </r>
    <r>
      <rPr>
        <sz val="11"/>
        <color theme="1"/>
        <rFont val="Times New Roman"/>
        <family val="1"/>
      </rPr>
      <t>2.89%</t>
    </r>
    <r>
      <rPr>
        <sz val="11"/>
        <color theme="1"/>
        <rFont val="仿宋"/>
        <family val="3"/>
        <charset val="134"/>
      </rPr>
      <t>，最终的优化结果验证了该算法的有效性和可行性。</t>
    </r>
    <phoneticPr fontId="3" type="noConversion"/>
  </si>
  <si>
    <r>
      <rPr>
        <sz val="11"/>
        <color theme="1"/>
        <rFont val="仿宋"/>
        <family val="3"/>
        <charset val="134"/>
      </rPr>
      <t>航空发动机性能</t>
    </r>
    <r>
      <rPr>
        <sz val="11"/>
        <color theme="1"/>
        <rFont val="Times New Roman"/>
        <family val="1"/>
      </rPr>
      <t>+</t>
    </r>
    <r>
      <rPr>
        <sz val="11"/>
        <color theme="1"/>
        <rFont val="仿宋"/>
        <family val="3"/>
        <charset val="134"/>
      </rPr>
      <t>高负荷压气机</t>
    </r>
    <r>
      <rPr>
        <sz val="11"/>
        <color theme="1"/>
        <rFont val="Times New Roman"/>
        <family val="1"/>
      </rPr>
      <t>+</t>
    </r>
    <r>
      <rPr>
        <sz val="11"/>
        <color theme="1"/>
        <rFont val="仿宋"/>
        <family val="3"/>
        <charset val="134"/>
      </rPr>
      <t>叶栅通道</t>
    </r>
  </si>
  <si>
    <t>Aerodynamic Design Method and Experimental Investigation of a High-Load Supersonic Compressor Cascade</t>
  </si>
  <si>
    <t>Yan, Tingsong; Yan, Peigang; Liang, Zhuoming; Chen, Huanlong; Aerodynamic Design Method and Experimental Investigation of a High-Load Supersonic Compressor Cascade. Journal of Thermal Science, 2024, 33(6): 2075-2088. http://dx.doi.org/10.1007/s11630-024-2029-6</t>
  </si>
  <si>
    <t>10.1007/s11630-024-2029-6</t>
    <phoneticPr fontId="4" type="noConversion"/>
  </si>
  <si>
    <t>JTS-24-0211.R1</t>
    <phoneticPr fontId="4" type="noConversion"/>
  </si>
  <si>
    <t>unique inlet flow angle; supersonic cascade; aerodynamic optimization; shock reflection; planar cascade experiment</t>
    <phoneticPr fontId="4" type="noConversion"/>
  </si>
  <si>
    <t>The high-load compressor plays an important role in further improving the performance of aero-engine. However, the complex shock waves in the cascade channel also bring more aerodynamic losses. This paper proposes a supersonic compressor cascade modeling method based on the theory of unique inlet flow angle, and the aerodynamic design and optimization of a cascade with inlet Mach number 1.85 are studied by combining the numerical optimization method and planar cascade experiment. The results show that pressure increase can be achieved by multiple shock waves which are obtained by the reflection of the leading edge detached shock wave in the initial supersonic cascade channel at the design point, which verifies the feasibility of the design method. After optimization, the aerodynamic performance of the cascade has been improved to different degrees at the design point and off-design point. When the static pressure ratio is 3.285, the total pressure recovery coefficient reaches 86.82% at the design point, which is on the advanced level of the same type of cascade. The experimental results of planar cascade schlieren and surface pressure measurement also verify the correctness of the simulation method, which provides useful references for the subsequent compressor design.</t>
    <phoneticPr fontId="4" type="noConversion"/>
  </si>
  <si>
    <r>
      <rPr>
        <sz val="11"/>
        <color theme="1"/>
        <rFont val="仿宋"/>
        <family val="3"/>
        <charset val="134"/>
      </rPr>
      <t>高负荷压气机对于进一步提高航空发动机性能具有重要作用。然而，叶栅通道内复杂的激波系也会带来更大的气动损失。本文基于唯一进气角理论提出一种超音速扩压叶栅的造型方法，并结合数值最优化方法和平面叶栅实验对来流马赫数</t>
    </r>
    <r>
      <rPr>
        <sz val="11"/>
        <color theme="1"/>
        <rFont val="Times New Roman"/>
        <family val="1"/>
      </rPr>
      <t>1.85</t>
    </r>
    <r>
      <rPr>
        <sz val="11"/>
        <color theme="1"/>
        <rFont val="仿宋"/>
        <family val="3"/>
        <charset val="134"/>
      </rPr>
      <t>的叶栅开展气动设计与优化研究。结果表明，在设计点处，前缘激波在初始超声速叶栅通道内的反射获得的多个激波可以实现压力的增加，验证了设计方法的可行性。优化后的叶栅在设计点和非设计点的气动性能都得到了不同程度的改善。当静压比为</t>
    </r>
    <r>
      <rPr>
        <sz val="11"/>
        <color theme="1"/>
        <rFont val="Times New Roman"/>
        <family val="1"/>
      </rPr>
      <t>3.285</t>
    </r>
    <r>
      <rPr>
        <sz val="11"/>
        <color theme="1"/>
        <rFont val="仿宋"/>
        <family val="3"/>
        <charset val="134"/>
      </rPr>
      <t>时，设计点总压恢复系数达到</t>
    </r>
    <r>
      <rPr>
        <sz val="11"/>
        <color theme="1"/>
        <rFont val="Times New Roman"/>
        <family val="1"/>
      </rPr>
      <t>86.82%</t>
    </r>
    <r>
      <rPr>
        <sz val="11"/>
        <color theme="1"/>
        <rFont val="仿宋"/>
        <family val="3"/>
        <charset val="134"/>
      </rPr>
      <t>，在同类型叶栅中处于先进水平。所开展的平面叶栅纹影和叶表测压实验结果也验证了仿真方法的正确性，为后续压气机设计提供了有益参考。</t>
    </r>
    <phoneticPr fontId="3" type="noConversion"/>
  </si>
  <si>
    <r>
      <rPr>
        <sz val="10"/>
        <color theme="1"/>
        <rFont val="仿宋"/>
        <family val="3"/>
        <charset val="134"/>
      </rPr>
      <t>进口热冲击畸变对轴流压气机稳定性的影响</t>
    </r>
    <phoneticPr fontId="3" type="noConversion"/>
  </si>
  <si>
    <t>A Methodology for Assessing Axial Compressor Stability with Inlet Temperature Ramp Distortion</t>
  </si>
  <si>
    <t>Sun, Dakun; Gu, Benhao; Ning, Fangfei; Fang, Yibo; Dong, Xu; Xu, Dengke; Sun, Xiaofeng; A Methodology for Assessing Axial Compressor Stability with Inlet Temperature Ramp Distortion. Journal of Thermal Science, 2024, 33(3): 856-871. http://dx.doi.org/10.1007/s11630-024-1961-9</t>
  </si>
  <si>
    <t>10.1007/s11630-024-1961-9</t>
    <phoneticPr fontId="4" type="noConversion"/>
  </si>
  <si>
    <t>JTS-22-0562.R1</t>
    <phoneticPr fontId="4" type="noConversion"/>
  </si>
  <si>
    <t>axial compressor stability; small perturbation model; inlet temperature ramp distortion; harmonic balance method; dynamic mode decomposition method</t>
    <phoneticPr fontId="4" type="noConversion"/>
  </si>
  <si>
    <t>Based on a small perturbation stability model for periodic flow, the effects of inlet total temperature ramp distortion on the axial compressor are investigated and the compressor stability is quantitatively evaluated. In the beginning, a small perturbation stability model for the periodic flow in compressors is proposed, referring to the governing equations of the Harmonic Balance Method. This stability model is validated on a single-stage low-speed compressor TA36 with uniform inlet flow. Then, the unsteady flow of TA36 with different inlet total temperature ramps and constant back pressure is simulated based on the Harmonic Balance Method. Based on these simulations, the compressor stability is analyzed using the proposed small perturbation model. Further, the Dynamic Mode Decomposition method is employed to accurately extract pressure oscillations. The two parameters of the temperature ramp, ramp rate and Strouhal number, are discussed in this paper. The results indicate the occurrence and extension of hysteresis loops in the rows, and a decrease in compressor stability with increasing ramp rate. Compressor performance is divided into two phases, stable and limit, based on the ramp rate. Furthermore, the model predictions suggest that a decrease in period length and an increase in Strouhal number lead to improved compressor stability. The DMD results imply that for compressors with inlet temperature ramp distortion, the increase of high-order modes and oscillations at the rotor tip is always the signal of decreasing stability.</t>
    <phoneticPr fontId="4" type="noConversion"/>
  </si>
  <si>
    <r>
      <rPr>
        <sz val="11"/>
        <color theme="1"/>
        <rFont val="仿宋"/>
        <family val="3"/>
        <charset val="134"/>
      </rPr>
      <t>基于针对周期流动的小扰动稳定性模型，本文研究了进口热冲击畸变对轴流压气机的影响，并对此状态下压气机的稳定性进行了评估。首先，本文参考谐波平衡法的控制方程，提出了适用于内部包含周期流动的压气机的小扰动稳定性模型，并在均匀进口的单级低速压气机</t>
    </r>
    <r>
      <rPr>
        <sz val="11"/>
        <color theme="1"/>
        <rFont val="Times New Roman"/>
        <family val="1"/>
      </rPr>
      <t>TA36</t>
    </r>
    <r>
      <rPr>
        <sz val="11"/>
        <color theme="1"/>
        <rFont val="仿宋"/>
        <family val="3"/>
        <charset val="134"/>
      </rPr>
      <t>上进行了验证。然后，本文基于谐波平衡法模拟了</t>
    </r>
    <r>
      <rPr>
        <sz val="11"/>
        <color theme="1"/>
        <rFont val="Times New Roman"/>
        <family val="1"/>
      </rPr>
      <t>TA36</t>
    </r>
    <r>
      <rPr>
        <sz val="11"/>
        <color theme="1"/>
        <rFont val="仿宋"/>
        <family val="3"/>
        <charset val="134"/>
      </rPr>
      <t>在不同进口热冲击畸变和恒定出口背压下的非定常流动。基于这些模拟结果，本文使用所提出的小扰动模型分析了压气机的稳定性。此外，本文还采用动态模态分解法精确提取了热冲击畸变带来的压力振荡。本文讨论了热冲击畸变中温升率和斯特劳哈尔数这两个参数的影响。研究结果表明，温升率增加会导致叶栅特性中迟滞环现象的出现及迟滞环的扩大，并降低压气机稳定性。根据温升率不同，可将压气机分为稳定状态和极限状态两个阶段。此外，模型预测结果表明，进口热冲击畸变的斯特劳哈尔数增加会提高压气机的稳定性。动态模态分解法的相关结果则证明，对于热冲击畸变下的压气机，其压力震荡的高阶模态和转子叶尖的振幅增加是稳定性下降的标志。</t>
    </r>
    <phoneticPr fontId="3" type="noConversion"/>
  </si>
  <si>
    <r>
      <rPr>
        <sz val="10"/>
        <color theme="1"/>
        <rFont val="仿宋"/>
        <family val="3"/>
        <charset val="134"/>
      </rPr>
      <t>跨声速轴流压气机</t>
    </r>
    <r>
      <rPr>
        <sz val="10"/>
        <color theme="1"/>
        <rFont val="Times New Roman"/>
        <family val="1"/>
      </rPr>
      <t>+</t>
    </r>
    <r>
      <rPr>
        <sz val="10"/>
        <color theme="1"/>
        <rFont val="仿宋"/>
        <family val="3"/>
        <charset val="134"/>
      </rPr>
      <t>转子旋转不稳定</t>
    </r>
    <r>
      <rPr>
        <sz val="10"/>
        <color theme="1"/>
        <rFont val="Times New Roman"/>
        <family val="1"/>
      </rPr>
      <t>+</t>
    </r>
    <r>
      <rPr>
        <sz val="10"/>
        <color theme="1"/>
        <rFont val="仿宋"/>
        <family val="3"/>
        <charset val="134"/>
      </rPr>
      <t>叶片非同步振动</t>
    </r>
    <phoneticPr fontId="3" type="noConversion"/>
  </si>
  <si>
    <t>Experimental and Numerical Investigation of Non-synchronous Blade Vibration Excitation in a Transonic Axial Compressor</t>
  </si>
  <si>
    <t>Wang, Songbai; Wu, Yadong; Chen, Yong; Cao, Zhipeng; Experimental and Numerical Investigation of Non-synchronous Blade Vibration Excitation in a Transonic Axial Compressor. Journal of Thermal Science, 2024, 33(2): 602-610. http://dx.doi.org/10.1007/s11630-024-1936-x</t>
  </si>
  <si>
    <t>10.1007/s11630-024-1936-x</t>
    <phoneticPr fontId="4" type="noConversion"/>
  </si>
  <si>
    <t>JTS-23-0143.R2</t>
    <phoneticPr fontId="4" type="noConversion"/>
  </si>
  <si>
    <t>non-synchronous vibration; transonic axial compressor; rotor blade; rotating instabilities; unsteady flow</t>
    <phoneticPr fontId="4" type="noConversion"/>
  </si>
  <si>
    <t>The complex flow phenomenon of rotating instability (RI) and its induced non-synchronous vibration (NSV) have become a significant challenge as they continuously increase aerodynamic load. This study aims to provide an understanding of the non-synchronous blade vibration phenomenon caused by the rotating instability of a transonic axial compressor rotor. In this case, blade vibrations and non-synchronous excitation are captured by strain gauges and unsteady wall pressure transducer sensors. Unsteady numerical simulations for a full-annulus configuration are used to obtain the non-synchronous flow excitation. The results show that the first-stage rotor blade exhibits an NSV close to the first bending mode; NSV is accompanied by a sharp increase in pressure pulsation; amplitude can reach 20%, and unsteady aerodynamic frequency will lock in a structural mode frequency when the blade vibrates in a large-amplitude motion. The predicted NSV frequency aligns well with the experimental results. The dominant mode of circumferential instability flow structure is approximately 47% of the number blades, and the cell size occupies 2-3 pitches in the circumferential direction. The full-annulus unsteady simulations demonstrate that the streamwise oscillation of the shedding and reattachment vortex structure is the main cause of NSV owing to the strong interaction between the tip leakage and separation vortices near the suction surface.</t>
    <phoneticPr fontId="4" type="noConversion"/>
  </si>
  <si>
    <r>
      <rPr>
        <sz val="11"/>
        <color theme="1"/>
        <rFont val="仿宋"/>
        <family val="3"/>
        <charset val="134"/>
      </rPr>
      <t>旋转不稳定是一种复杂的流动现象，随压气机气动负荷的不断提高，其诱发的叶片非同步振动问题已成为压气机设计面临的重要挑战。本研究旨在了解跨声速轴流压气机转子旋转不稳定引发的叶片非同步振动现象。实验中，叶片的非同步振动和气流激励通过应变片和壁面机匣压力脉动传感器获取，使用全环非定常数值模拟揭示了压气机内非同步气流激励的产生机制。结果表明：第一级转子叶片呈现一阶弯曲模态下的非同步振动，非同步振动的发生伴随着压力脉动的急剧增加，其幅值可达</t>
    </r>
    <r>
      <rPr>
        <sz val="11"/>
        <color theme="1"/>
        <rFont val="Times New Roman"/>
        <family val="1"/>
      </rPr>
      <t>20%</t>
    </r>
    <r>
      <rPr>
        <sz val="11"/>
        <color theme="1"/>
        <rFont val="仿宋"/>
        <family val="3"/>
        <charset val="134"/>
      </rPr>
      <t>水平。当叶片处于大幅值振动时，非定常气流激励频率将锁定至叶片结构的固有频率，数值预测的非同步气流激励频率与实验结果吻合较好。周向不稳定流动气流扰动的主要模态数约为叶片数的</t>
    </r>
    <r>
      <rPr>
        <sz val="11"/>
        <color theme="1"/>
        <rFont val="Times New Roman"/>
        <family val="1"/>
      </rPr>
      <t>47%</t>
    </r>
    <r>
      <rPr>
        <sz val="11"/>
        <color theme="1"/>
        <rFont val="仿宋"/>
        <family val="3"/>
        <charset val="134"/>
      </rPr>
      <t>，其周向尺度占据</t>
    </r>
    <r>
      <rPr>
        <sz val="11"/>
        <color theme="1"/>
        <rFont val="Times New Roman"/>
        <family val="1"/>
      </rPr>
      <t>2</t>
    </r>
    <r>
      <rPr>
        <sz val="11"/>
        <color theme="1"/>
        <rFont val="仿宋"/>
        <family val="3"/>
        <charset val="134"/>
      </rPr>
      <t>～</t>
    </r>
    <r>
      <rPr>
        <sz val="11"/>
        <color theme="1"/>
        <rFont val="Times New Roman"/>
        <family val="1"/>
      </rPr>
      <t>3</t>
    </r>
    <r>
      <rPr>
        <sz val="11"/>
        <color theme="1"/>
        <rFont val="仿宋"/>
        <family val="3"/>
        <charset val="134"/>
      </rPr>
      <t>栅距，叶尖泄漏流和吸力面分离涡相互作用使得叶尖不稳定涡在流向发生振荡，是引起叶片非同步振动的主要原因。</t>
    </r>
    <phoneticPr fontId="3" type="noConversion"/>
  </si>
  <si>
    <r>
      <rPr>
        <sz val="11"/>
        <color theme="1"/>
        <rFont val="仿宋"/>
        <family val="3"/>
        <charset val="134"/>
      </rPr>
      <t>离心压缩机</t>
    </r>
    <r>
      <rPr>
        <sz val="11"/>
        <color theme="1"/>
        <rFont val="Times New Roman"/>
        <family val="1"/>
      </rPr>
      <t>+</t>
    </r>
    <r>
      <rPr>
        <sz val="11"/>
        <color theme="1"/>
        <rFont val="仿宋"/>
        <family val="3"/>
        <charset val="134"/>
      </rPr>
      <t>宽长无叶扩压器失速</t>
    </r>
    <phoneticPr fontId="3" type="noConversion"/>
  </si>
  <si>
    <t>Stall Evolution Mechanism of a Centrifugal Compressor with a Wide-Long Vaneless Diffuser</t>
  </si>
  <si>
    <t>Zhang, Lei; Kang, Jiacheng; Lang, Jinhua; An, Guangyao; Zhang, Qian; Wang, Longyao; Wang, Qifang; Stall Evolution Mechanism of a Centrifugal Compressor with a Wide-Long Vaneless Diffuser. Journal of Thermal Science, 2024, 33(3): 899-913. http://dx.doi.org/10.1007/s11630-024-1951-y</t>
  </si>
  <si>
    <t>10.1007/s11630-024-1951-y</t>
    <phoneticPr fontId="4" type="noConversion"/>
  </si>
  <si>
    <t>JTS-23-0218.R1</t>
    <phoneticPr fontId="4" type="noConversion"/>
  </si>
  <si>
    <t>centrifugal compressor; wide-long vaneless diffuser; stall evolution mechanism; wake flow</t>
    <phoneticPr fontId="4" type="noConversion"/>
  </si>
  <si>
    <t>The rotating stall mechanism is of high importance for the stability of centrifugal compressors and thermal power cycles. The majority of research concerning this topic has concentrated on the initial stall phase. However, the evolution of stall cells in wide-long diffusers has not been comprehensively studied. In this paper, the causes of rotating stall in the wide-long diffuser and the three-dimensional evolution mechanism of stall cells during the stall process were thoroughly analyzed. During the stall induction phase, an annulus vortex structure was found in the reverse-flow zone near the hub side of the diffuser outlet, which was the initial form of stall cells. The whole evolution process of stall cells was divided into three phases as the flow rate decreased. During the initial stall phase, the dynamic equilibrium was built under effects of the impeller wake and the adverse pressure gradient. As a result, the number of stall cells was kept at seven and the size of stall cells remained constant. During the transition phase, the flow in the diffuser became unstable. Stall cells extended to the impeller outlet, and the effect of the wake flow was strengthened significantly. Stall cells started integrating and separating regularly. As a result, the number and propagation speed of stall cells varied periodically at a constant mass flow rate. During the deep stall phase, the size of stall cells remained unchanged, and the number of stall cells kept at one. This study has important practical guidance and engineering value for the high-efficiency design and safe operation of centrifugal compressors.</t>
    <phoneticPr fontId="4" type="noConversion"/>
  </si>
  <si>
    <r>
      <rPr>
        <sz val="11"/>
        <color theme="1"/>
        <rFont val="仿宋"/>
        <family val="3"/>
        <charset val="134"/>
      </rPr>
      <t>离心压缩机旋转失速机理研究对于离心压缩机稳定性及热力循环过程而言十分重要，关于此问题大部分的研究主要针对失速初始阶段展开，而关于宽长无叶扩压器失速团的演化规律还未被深入研究。本文深入分析了宽长扩散器旋转失速的原因及失速过程中失速团的三维演化机制。在失速诱发阶段，扩压器出口轮毂侧的逆流区内出现环状涡结构，这是失速团的初始形态。随着流速的降低，失速团的演化过程可以分为三个阶段：在失速初始阶段，叶轮尾迹和逆压梯度共同作用建立起一个动态平衡，使得失速团个数在该阶段维持在</t>
    </r>
    <r>
      <rPr>
        <sz val="11"/>
        <color theme="1"/>
        <rFont val="Times New Roman"/>
        <family val="1"/>
      </rPr>
      <t>7</t>
    </r>
    <r>
      <rPr>
        <sz val="11"/>
        <color theme="1"/>
        <rFont val="仿宋"/>
        <family val="3"/>
        <charset val="134"/>
      </rPr>
      <t>个，且失速团大小保持不变；在过渡阶段，扩压器内部流动不稳定性增强，失速团延伸发展至叶轮出口，叶轮尾迹效应显著增强，失速团开始规律性融合和分离，由此造成在同一质量流量下，失速团个数和传播速度却呈现出周期性变化。在深度失速阶段，失速团大小保持不变，失速团个数维持在</t>
    </r>
    <r>
      <rPr>
        <sz val="11"/>
        <color theme="1"/>
        <rFont val="Times New Roman"/>
        <family val="1"/>
      </rPr>
      <t>1</t>
    </r>
    <r>
      <rPr>
        <sz val="11"/>
        <color theme="1"/>
        <rFont val="仿宋"/>
        <family val="3"/>
        <charset val="134"/>
      </rPr>
      <t>个。本研究对离心压缩机的高效设计及安全运行具有重要的实践指导意义和工程价值。</t>
    </r>
    <phoneticPr fontId="3" type="noConversion"/>
  </si>
  <si>
    <r>
      <rPr>
        <sz val="11"/>
        <color theme="1"/>
        <rFont val="仿宋"/>
        <family val="3"/>
        <charset val="134"/>
      </rPr>
      <t>离心压缩机的性能</t>
    </r>
    <r>
      <rPr>
        <sz val="11"/>
        <color theme="1"/>
        <rFont val="Times New Roman"/>
        <family val="1"/>
      </rPr>
      <t>+</t>
    </r>
    <r>
      <rPr>
        <sz val="11"/>
        <color theme="1"/>
        <rFont val="仿宋"/>
        <family val="3"/>
        <charset val="134"/>
      </rPr>
      <t>损失模型</t>
    </r>
    <phoneticPr fontId="4" type="noConversion"/>
  </si>
  <si>
    <t>Multi-Objective Optimization Method for Performance Prediction Loss Model of Centrifugal Compressors</t>
  </si>
  <si>
    <t>Zhang, Lei; Feng, Xueheng; Yuan, Wei; Chen, Ruilin; Zhang, Qian; Li, Hongyang; An, Guangyao; Lang, Jinhua; Multi-Objective Optimization Method for Performance Prediction Loss Model of Centrifugal Compressors. Journal of Thermal Science, 2025, 34(2): 590-606. http://dx.doi.org/10.1007/s11630-024-2081-2</t>
  </si>
  <si>
    <t>10.1007/s11630-024-2081-2</t>
  </si>
  <si>
    <t>JTS-24-0179.R1</t>
  </si>
  <si>
    <t>loss model; centrifugal compressor; mean streamline analysis; performance prediction; Genetic Algorithm</t>
  </si>
  <si>
    <t>The selection of loss models has a significant effect on the one-dimensional mean streamline analysis for obtaining the performance of centrifugal compressors. In this study, a set of optimized loss models is proposed based on the classical loss models suggested by Aungier, Coppage, and Jansen. The proportions and variation laws of losses predicted by the three sets of models are discussed on the NASA Low-Speed-Centrifugal-Compressor (LSCC) under the mass flow of 22 kg/s to 36 kg/s. The results indicate that the weights of Skin friction loss, Diffusion loss, Disk friction loss, Clearance loss, Blade loading loss, Recirculation loss, and Vaneless diffuser loss are greater than 10%, which is dominant for performance prediction. Therefore, these losses are considered in the composition of new loss models. In addition, the multi-objective optimization method with the Genetic Algorithm (GA) is applied to the correction of loss coefficients to obtain the final optimization loss models. Compared with the experimental data, the maximum relative error of adiabatic the three classical models is 7.22%, while the maximum relative error calculated by optimized loss models is 1.22%, which is reduced by 6%. Similarly, compared with the original model, the maximum relative error of the total pressure ratio is also reduced. As a result, the present optimized models provide more reliable performance prediction in both tendency and accuracy than the classical loss models.</t>
  </si>
  <si>
    <r>
      <rPr>
        <sz val="11"/>
        <color theme="1"/>
        <rFont val="仿宋"/>
        <family val="3"/>
        <charset val="134"/>
      </rPr>
      <t>损失模型的选择对一维平均流线分析中获得离心压缩机的性能有显著影响。本文基于</t>
    </r>
    <r>
      <rPr>
        <sz val="11"/>
        <color theme="1"/>
        <rFont val="Times New Roman"/>
        <family val="1"/>
      </rPr>
      <t>Augier</t>
    </r>
    <r>
      <rPr>
        <sz val="11"/>
        <color theme="1"/>
        <rFont val="仿宋"/>
        <family val="3"/>
        <charset val="134"/>
      </rPr>
      <t>、</t>
    </r>
    <r>
      <rPr>
        <sz val="11"/>
        <color theme="1"/>
        <rFont val="Times New Roman"/>
        <family val="1"/>
      </rPr>
      <t>Coppage</t>
    </r>
    <r>
      <rPr>
        <sz val="11"/>
        <color theme="1"/>
        <rFont val="仿宋"/>
        <family val="3"/>
        <charset val="134"/>
      </rPr>
      <t>和</t>
    </r>
    <r>
      <rPr>
        <sz val="11"/>
        <color theme="1"/>
        <rFont val="Times New Roman"/>
        <family val="1"/>
      </rPr>
      <t>Jansen</t>
    </r>
    <r>
      <rPr>
        <sz val="11"/>
        <color theme="1"/>
        <rFont val="仿宋"/>
        <family val="3"/>
        <charset val="134"/>
      </rPr>
      <t>提出的经典损失模型，提出了一套优化的损失模型。讨论了在</t>
    </r>
    <r>
      <rPr>
        <sz val="11"/>
        <color theme="1"/>
        <rFont val="Times New Roman"/>
        <family val="1"/>
      </rPr>
      <t>NASA</t>
    </r>
    <r>
      <rPr>
        <sz val="11"/>
        <color theme="1"/>
        <rFont val="仿宋"/>
        <family val="3"/>
        <charset val="134"/>
      </rPr>
      <t>低速离心压缩机（</t>
    </r>
    <r>
      <rPr>
        <sz val="11"/>
        <color theme="1"/>
        <rFont val="Times New Roman"/>
        <family val="1"/>
      </rPr>
      <t>LSCC</t>
    </r>
    <r>
      <rPr>
        <sz val="11"/>
        <color theme="1"/>
        <rFont val="仿宋"/>
        <family val="3"/>
        <charset val="134"/>
      </rPr>
      <t>）的</t>
    </r>
    <r>
      <rPr>
        <sz val="11"/>
        <color theme="1"/>
        <rFont val="Times New Roman"/>
        <family val="1"/>
      </rPr>
      <t>22-36 kg/s</t>
    </r>
    <r>
      <rPr>
        <sz val="11"/>
        <color theme="1"/>
        <rFont val="仿宋"/>
        <family val="3"/>
        <charset val="134"/>
      </rPr>
      <t>质量流量下，由三套模型预测的损失比例和变化规律。结果表明：表面摩擦损失、扩散损失、圆盘摩擦损失、间隙损失、叶片负荷损失、再循环损失和无叶扩压器损失权重均大于</t>
    </r>
    <r>
      <rPr>
        <sz val="11"/>
        <color theme="1"/>
        <rFont val="Times New Roman"/>
        <family val="1"/>
      </rPr>
      <t>10%</t>
    </r>
    <r>
      <rPr>
        <sz val="11"/>
        <color theme="1"/>
        <rFont val="仿宋"/>
        <family val="3"/>
        <charset val="134"/>
      </rPr>
      <t>，在性能预测中占主导地位。因此，这些损失被考虑在新损失模型的组成中。此外，采用多目标优化方法（</t>
    </r>
    <r>
      <rPr>
        <sz val="11"/>
        <color theme="1"/>
        <rFont val="Times New Roman"/>
        <family val="1"/>
      </rPr>
      <t>GA</t>
    </r>
    <r>
      <rPr>
        <sz val="11"/>
        <color theme="1"/>
        <rFont val="仿宋"/>
        <family val="3"/>
        <charset val="134"/>
      </rPr>
      <t>）对损失系数进行校正，以获得最终优化的损失模型。与实验数据相比，三种经典模型的绝热最大相对误差为</t>
    </r>
    <r>
      <rPr>
        <sz val="11"/>
        <color theme="1"/>
        <rFont val="Times New Roman"/>
        <family val="1"/>
      </rPr>
      <t>7.22%</t>
    </r>
    <r>
      <rPr>
        <sz val="11"/>
        <color theme="1"/>
        <rFont val="仿宋"/>
        <family val="3"/>
        <charset val="134"/>
      </rPr>
      <t>，而优化损失模型计算的最大相对误差为</t>
    </r>
    <r>
      <rPr>
        <sz val="11"/>
        <color theme="1"/>
        <rFont val="Times New Roman"/>
        <family val="1"/>
      </rPr>
      <t>1.22%</t>
    </r>
    <r>
      <rPr>
        <sz val="11"/>
        <color theme="1"/>
        <rFont val="仿宋"/>
        <family val="3"/>
        <charset val="134"/>
      </rPr>
      <t>，降低了</t>
    </r>
    <r>
      <rPr>
        <sz val="11"/>
        <color theme="1"/>
        <rFont val="Times New Roman"/>
        <family val="1"/>
      </rPr>
      <t>6%</t>
    </r>
    <r>
      <rPr>
        <sz val="11"/>
        <color theme="1"/>
        <rFont val="仿宋"/>
        <family val="3"/>
        <charset val="134"/>
      </rPr>
      <t>。同样，与原始模型相比，总压比的最大相对误差也降低了。因此，当前优化的模型在趋势和精度方面都比经典损失模型提供了更可靠的性能预测。</t>
    </r>
    <phoneticPr fontId="4" type="noConversion"/>
  </si>
  <si>
    <r>
      <rPr>
        <sz val="11"/>
        <color theme="1"/>
        <rFont val="仿宋"/>
        <family val="3"/>
        <charset val="134"/>
      </rPr>
      <t>利用转子叶顶吸力面侧诱导激波来抑制跨音转子间隙泄漏流</t>
    </r>
  </si>
  <si>
    <t>A New Approach to Suppress Tip Leakage Flow Utilizing Induced Shock Wave in Tip Region of a Transonic Compressor Rotor</t>
  </si>
  <si>
    <t>Cui, Weiwei; Yao, Fei; Li, Zongming; Wang, Xiaonan; Chang, Guozhang; Wang, Cuiping; A New Approach to Suppress Tip Leakage Flow Utilizing Induced Shock Wave in Tip Region of a Transonic Compressor Rotor. Journal of Thermal Science, 2024, 33(6): 2059-2074. http://dx.doi.org/10.1007/s11630-024-2052-7</t>
  </si>
  <si>
    <t>10.1007/s11630-024-2052-7</t>
    <phoneticPr fontId="4" type="noConversion"/>
  </si>
  <si>
    <t>JTS-23-0573.R1</t>
    <phoneticPr fontId="4" type="noConversion"/>
  </si>
  <si>
    <t>circumferentially diverging clearance; induced shock wave; leakage flow; low-velocity region; stall margin enhancement</t>
    <phoneticPr fontId="4" type="noConversion"/>
  </si>
  <si>
    <t>Tip leakage flow affects the flow stability of high-loading compressors significantly. Therefore, a novel approach via induced shock wave near suction-side edge of blade tip was proposed to suppress the strength and influence range of leakage flow in a transonic rotor. Three new schemes with different circumferentially diverging degrees of clearance were designed to reveal the mechanism of the new approach. Through the action of the circumferentially diverging clearance (from the pressure side to the suction side over blade tip), a much more dramatic acceleration of the supersonic leakage jet flow appeared over blade tip of the new schemes. An induced shock wave was produced near the suction side edge of blade tip due to the pressure difference between the discharging leakage flow and the surrounding high-pressure mainflow in tip channel. As a result, both the mass flow rate and the outlet velocity of leakage flow were reduced significantly via the induced shock wave. Meanwhile, the suppressing effect of the new approach on the tip leakage jet flow was closely related to the strength and circumferential location of the induced shock wave. With the aids of the induced shock wave, the largest improvement of tip flow characteristics with an over 5% increase in stall margin was realized in new transonic rotor when the circumferential divergence angle equals 8 degrees, accompanied with no more than a 0.4% decrease in isentropic efficiency.</t>
    <phoneticPr fontId="4" type="noConversion"/>
  </si>
  <si>
    <r>
      <rPr>
        <sz val="11"/>
        <color theme="1"/>
        <rFont val="仿宋"/>
        <family val="3"/>
        <charset val="134"/>
      </rPr>
      <t>间隙泄漏流对高负荷压气机的流动稳定性具有显著影响。因此，本文提出了一种新方法，利用转子叶顶吸力面侧诱导激波来抑制跨音转子间隙泄漏流强度及其影响范围。通过设计三种具有不同周向扩张度的渐扩型间隙结构方案，以揭示该新方法的作用机理。在叶顶周向渐扩型间隙结构（由转子叶顶压力面侧指向吸力面侧）的作用下，新方案使得跨音转子的叶顶间隙区的超音速泄漏流射流形成明显加速现象。在加速膨胀后的超音速泄漏流与叶尖区域高压主流流体之间压差的作用下，新转子方案的叶尖间隙区域就会产生诱导激波。借助于该诱导激波，可以大幅减小泄漏流由转子叶顶吸力面侧流出时的速度和流量。此外，诱导激波对转子叶顶超音速泄漏流射流的抑制效果与其强度和周向位置密切相关。相比于具有均匀设计间隙的原型方案，当转子叶顶间隙的周向扩张角等于</t>
    </r>
    <r>
      <rPr>
        <sz val="11"/>
        <color theme="1"/>
        <rFont val="Times New Roman"/>
        <family val="1"/>
      </rPr>
      <t>8°</t>
    </r>
    <r>
      <rPr>
        <sz val="11"/>
        <color theme="1"/>
        <rFont val="仿宋"/>
        <family val="3"/>
        <charset val="134"/>
      </rPr>
      <t>时，诱导激波对间隙泄漏流的抑制效果相对最优，能够实现跨音转子失速裕度增加</t>
    </r>
    <r>
      <rPr>
        <sz val="11"/>
        <color theme="1"/>
        <rFont val="Times New Roman"/>
        <family val="1"/>
      </rPr>
      <t>5%</t>
    </r>
    <r>
      <rPr>
        <sz val="11"/>
        <color theme="1"/>
        <rFont val="仿宋"/>
        <family val="3"/>
        <charset val="134"/>
      </rPr>
      <t>以上，且引起的等熵效率下降不超过</t>
    </r>
    <r>
      <rPr>
        <sz val="11"/>
        <color theme="1"/>
        <rFont val="Times New Roman"/>
        <family val="1"/>
      </rPr>
      <t>0.4%</t>
    </r>
    <r>
      <rPr>
        <sz val="11"/>
        <color theme="1"/>
        <rFont val="仿宋"/>
        <family val="3"/>
        <charset val="134"/>
      </rPr>
      <t>。</t>
    </r>
    <phoneticPr fontId="3" type="noConversion"/>
  </si>
  <si>
    <r>
      <rPr>
        <sz val="11"/>
        <color theme="1"/>
        <rFont val="仿宋"/>
        <family val="3"/>
        <charset val="134"/>
      </rPr>
      <t>气膜冷却</t>
    </r>
    <phoneticPr fontId="4" type="noConversion"/>
  </si>
  <si>
    <t>Film-Cooling Performance with Various Hole Length to Diameter Ratios for Cylindrical and Laidback Fan-Shaped Holes with an Inlet Groove</t>
  </si>
  <si>
    <t>Park, Jisu; Kim, Jun-Hee; Kang, Changwoo; Film-Cooling Performance with Various Hole Length to Diameter Ratios for Cylindrical and Laidback Fan-Shaped Holes with an Inlet Groove. Journal of Thermal Science, 2025, 34(2): 607-625. http://dx.doi.org/10.1007/s11630-024-2060-7</t>
  </si>
  <si>
    <t>10.1007/s11630-024-2060-7</t>
  </si>
  <si>
    <t>JTS-24-0226.R1</t>
  </si>
  <si>
    <t>film-cooling; inlet groove; film-cooling effectiveness; numerical analysis; Reynolds-averaged Navier-Stokes equations</t>
  </si>
  <si>
    <t>The influence of the hole length-to-diameter ratio on film-cooling performance is numerically investigated for a cylindrical hole and laidback fan-shaped hole with an inlet groove. Numerical analysis of film-cooling is conducted by solving three-dimensional Reynolds-averaged Navier-Stokes equations (RANS) with a Realizable k-epsilon turbulence model. Rectangular and triangular grooves are applied to the inlet of cylindrical and laidback fan-shaped holes. The ratio of the hole length (L) to the diameter (D), i.e., L/D, is varied between 6-12 at blowing ratios (M) of 0.5 to 1.5 for the cylindrical hole and 0.5 to 3.0 for the laidback fan-shaped hole. For cylindrical holes with an inlet groove, the film-cooling effectiveness decreases as the L/D increases, regardless of the blowing ratio. However, in the case of laidback fan-shaped holes, the cooling performance with the length-to-diameter ratios shows different tendencies for each blowing ratio. At low blowing ratios (M=1.0), relatively high effects were observed with more than 5% increases in the effectiveness at L/D=10 and 12 compared to that of L/D=6. However, the performance is maximized at L/D=8 under high-blowing-ratio conditions (M=3.0). The cooling efficiency is enhanced up to 148% for square grooves and 124% for triangle grooves compared to those of L/D=6.</t>
  </si>
  <si>
    <r>
      <rPr>
        <sz val="11"/>
        <color theme="1"/>
        <rFont val="仿宋"/>
        <family val="3"/>
        <charset val="134"/>
      </rPr>
      <t>对圆柱形孔和带入口槽的扇形孔的孔长径比对气膜冷却性能的影响进行了数值研究。通过使用可实现的</t>
    </r>
    <r>
      <rPr>
        <sz val="11"/>
        <color theme="1"/>
        <rFont val="Times New Roman"/>
        <family val="1"/>
      </rPr>
      <t>k-ε</t>
    </r>
    <r>
      <rPr>
        <sz val="11"/>
        <color theme="1"/>
        <rFont val="仿宋"/>
        <family val="3"/>
        <charset val="134"/>
      </rPr>
      <t>湍流模型求解三维雷诺平均</t>
    </r>
    <r>
      <rPr>
        <sz val="11"/>
        <color theme="1"/>
        <rFont val="Times New Roman"/>
        <family val="1"/>
      </rPr>
      <t>Navier-Stokes</t>
    </r>
    <r>
      <rPr>
        <sz val="11"/>
        <color theme="1"/>
        <rFont val="仿宋"/>
        <family val="3"/>
        <charset val="134"/>
      </rPr>
      <t>方程（</t>
    </r>
    <r>
      <rPr>
        <sz val="11"/>
        <color theme="1"/>
        <rFont val="Times New Roman"/>
        <family val="1"/>
      </rPr>
      <t>RANS</t>
    </r>
    <r>
      <rPr>
        <sz val="11"/>
        <color theme="1"/>
        <rFont val="仿宋"/>
        <family val="3"/>
        <charset val="134"/>
      </rPr>
      <t>），对气膜冷却进行了数值分析。圆柱形和扇形孔的入口采用矩形和三角形凹槽。孔长度（</t>
    </r>
    <r>
      <rPr>
        <sz val="11"/>
        <color theme="1"/>
        <rFont val="Times New Roman"/>
        <family val="1"/>
      </rPr>
      <t>L</t>
    </r>
    <r>
      <rPr>
        <sz val="11"/>
        <color theme="1"/>
        <rFont val="仿宋"/>
        <family val="3"/>
        <charset val="134"/>
      </rPr>
      <t>）与直径（</t>
    </r>
    <r>
      <rPr>
        <sz val="11"/>
        <color theme="1"/>
        <rFont val="Times New Roman"/>
        <family val="1"/>
      </rPr>
      <t>D</t>
    </r>
    <r>
      <rPr>
        <sz val="11"/>
        <color theme="1"/>
        <rFont val="仿宋"/>
        <family val="3"/>
        <charset val="134"/>
      </rPr>
      <t>）的比值，即</t>
    </r>
    <r>
      <rPr>
        <sz val="11"/>
        <color theme="1"/>
        <rFont val="Times New Roman"/>
        <family val="1"/>
      </rPr>
      <t>L/D</t>
    </r>
    <r>
      <rPr>
        <sz val="11"/>
        <color theme="1"/>
        <rFont val="仿宋"/>
        <family val="3"/>
        <charset val="134"/>
      </rPr>
      <t>，在吹送比（</t>
    </r>
    <r>
      <rPr>
        <sz val="11"/>
        <color theme="1"/>
        <rFont val="Times New Roman"/>
        <family val="1"/>
      </rPr>
      <t>M</t>
    </r>
    <r>
      <rPr>
        <sz val="11"/>
        <color theme="1"/>
        <rFont val="仿宋"/>
        <family val="3"/>
        <charset val="134"/>
      </rPr>
      <t>）为</t>
    </r>
    <r>
      <rPr>
        <sz val="11"/>
        <color theme="1"/>
        <rFont val="Times New Roman"/>
        <family val="1"/>
      </rPr>
      <t>0.5</t>
    </r>
    <r>
      <rPr>
        <sz val="11"/>
        <color theme="1"/>
        <rFont val="仿宋"/>
        <family val="3"/>
        <charset val="134"/>
      </rPr>
      <t>至</t>
    </r>
    <r>
      <rPr>
        <sz val="11"/>
        <color theme="1"/>
        <rFont val="Times New Roman"/>
        <family val="1"/>
      </rPr>
      <t>1.5</t>
    </r>
    <r>
      <rPr>
        <sz val="11"/>
        <color theme="1"/>
        <rFont val="仿宋"/>
        <family val="3"/>
        <charset val="134"/>
      </rPr>
      <t>的圆柱形孔和</t>
    </r>
    <r>
      <rPr>
        <sz val="11"/>
        <color theme="1"/>
        <rFont val="Times New Roman"/>
        <family val="1"/>
      </rPr>
      <t>0.5</t>
    </r>
    <r>
      <rPr>
        <sz val="11"/>
        <color theme="1"/>
        <rFont val="仿宋"/>
        <family val="3"/>
        <charset val="134"/>
      </rPr>
      <t>至</t>
    </r>
    <r>
      <rPr>
        <sz val="11"/>
        <color theme="1"/>
        <rFont val="Times New Roman"/>
        <family val="1"/>
      </rPr>
      <t>3.0</t>
    </r>
    <r>
      <rPr>
        <sz val="11"/>
        <color theme="1"/>
        <rFont val="仿宋"/>
        <family val="3"/>
        <charset val="134"/>
      </rPr>
      <t>的扇形孔的情况下，在</t>
    </r>
    <r>
      <rPr>
        <sz val="11"/>
        <color theme="1"/>
        <rFont val="Times New Roman"/>
        <family val="1"/>
      </rPr>
      <t>6-12</t>
    </r>
    <r>
      <rPr>
        <sz val="11"/>
        <color theme="1"/>
        <rFont val="仿宋"/>
        <family val="3"/>
        <charset val="134"/>
      </rPr>
      <t>之间变化。对于带有入口槽的圆柱形孔，无论吹风比如何，薄膜冷却效率都会随着</t>
    </r>
    <r>
      <rPr>
        <sz val="11"/>
        <color theme="1"/>
        <rFont val="Times New Roman"/>
        <family val="1"/>
      </rPr>
      <t>L/D</t>
    </r>
    <r>
      <rPr>
        <sz val="11"/>
        <color theme="1"/>
        <rFont val="仿宋"/>
        <family val="3"/>
        <charset val="134"/>
      </rPr>
      <t>的增加而降低。然而，在扇形孔的情况下，冷却性能随着长径比的变化而呈现出不同的趋势。在低吹风比（</t>
    </r>
    <r>
      <rPr>
        <sz val="11"/>
        <color theme="1"/>
        <rFont val="Times New Roman"/>
        <family val="1"/>
      </rPr>
      <t>M=1.0</t>
    </r>
    <r>
      <rPr>
        <sz val="11"/>
        <color theme="1"/>
        <rFont val="仿宋"/>
        <family val="3"/>
        <charset val="134"/>
      </rPr>
      <t>）下，观察到相对较高的效果，与</t>
    </r>
    <r>
      <rPr>
        <sz val="11"/>
        <color theme="1"/>
        <rFont val="Times New Roman"/>
        <family val="1"/>
      </rPr>
      <t>L/D=6</t>
    </r>
    <r>
      <rPr>
        <sz val="11"/>
        <color theme="1"/>
        <rFont val="仿宋"/>
        <family val="3"/>
        <charset val="134"/>
      </rPr>
      <t>相比，</t>
    </r>
    <r>
      <rPr>
        <sz val="11"/>
        <color theme="1"/>
        <rFont val="Times New Roman"/>
        <family val="1"/>
      </rPr>
      <t>L/D=10</t>
    </r>
    <r>
      <rPr>
        <sz val="11"/>
        <color theme="1"/>
        <rFont val="仿宋"/>
        <family val="3"/>
        <charset val="134"/>
      </rPr>
      <t>和</t>
    </r>
    <r>
      <rPr>
        <sz val="11"/>
        <color theme="1"/>
        <rFont val="Times New Roman"/>
        <family val="1"/>
      </rPr>
      <t>12</t>
    </r>
    <r>
      <rPr>
        <sz val="11"/>
        <color theme="1"/>
        <rFont val="仿宋"/>
        <family val="3"/>
        <charset val="134"/>
      </rPr>
      <t>的效果提高了</t>
    </r>
    <r>
      <rPr>
        <sz val="11"/>
        <color theme="1"/>
        <rFont val="Times New Roman"/>
        <family val="1"/>
      </rPr>
      <t>5%</t>
    </r>
    <r>
      <rPr>
        <sz val="11"/>
        <color theme="1"/>
        <rFont val="仿宋"/>
        <family val="3"/>
        <charset val="134"/>
      </rPr>
      <t>以上。然而，在高吹风比条件下（</t>
    </r>
    <r>
      <rPr>
        <sz val="11"/>
        <color theme="1"/>
        <rFont val="Times New Roman"/>
        <family val="1"/>
      </rPr>
      <t>M=3.0</t>
    </r>
    <r>
      <rPr>
        <sz val="11"/>
        <color theme="1"/>
        <rFont val="仿宋"/>
        <family val="3"/>
        <charset val="134"/>
      </rPr>
      <t>），</t>
    </r>
    <r>
      <rPr>
        <sz val="11"/>
        <color theme="1"/>
        <rFont val="Times New Roman"/>
        <family val="1"/>
      </rPr>
      <t>L/D=8</t>
    </r>
    <r>
      <rPr>
        <sz val="11"/>
        <color theme="1"/>
        <rFont val="仿宋"/>
        <family val="3"/>
        <charset val="134"/>
      </rPr>
      <t>时性能最大。与</t>
    </r>
    <r>
      <rPr>
        <sz val="11"/>
        <color theme="1"/>
        <rFont val="Times New Roman"/>
        <family val="1"/>
      </rPr>
      <t>L/D=6</t>
    </r>
    <r>
      <rPr>
        <sz val="11"/>
        <color theme="1"/>
        <rFont val="仿宋"/>
        <family val="3"/>
        <charset val="134"/>
      </rPr>
      <t>的情况相比，方形槽的冷却效率提高了</t>
    </r>
    <r>
      <rPr>
        <sz val="11"/>
        <color theme="1"/>
        <rFont val="Times New Roman"/>
        <family val="1"/>
      </rPr>
      <t>148%</t>
    </r>
    <r>
      <rPr>
        <sz val="11"/>
        <color theme="1"/>
        <rFont val="仿宋"/>
        <family val="3"/>
        <charset val="134"/>
      </rPr>
      <t>，三角形槽提高了</t>
    </r>
    <r>
      <rPr>
        <sz val="11"/>
        <color theme="1"/>
        <rFont val="Times New Roman"/>
        <family val="1"/>
      </rPr>
      <t>124%</t>
    </r>
    <r>
      <rPr>
        <sz val="11"/>
        <color theme="1"/>
        <rFont val="仿宋"/>
        <family val="3"/>
        <charset val="134"/>
      </rPr>
      <t>。</t>
    </r>
    <phoneticPr fontId="4" type="noConversion"/>
  </si>
  <si>
    <r>
      <rPr>
        <sz val="10"/>
        <color theme="1"/>
        <rFont val="仿宋"/>
        <family val="3"/>
        <charset val="134"/>
      </rPr>
      <t>燃气轮机热力学性能</t>
    </r>
    <r>
      <rPr>
        <sz val="10"/>
        <color theme="1"/>
        <rFont val="Times New Roman"/>
        <family val="1"/>
      </rPr>
      <t>+</t>
    </r>
    <r>
      <rPr>
        <sz val="10"/>
        <color theme="1"/>
        <rFont val="仿宋"/>
        <family val="3"/>
        <charset val="134"/>
      </rPr>
      <t>多个旋转部件的高保真模拟</t>
    </r>
    <phoneticPr fontId="3" type="noConversion"/>
  </si>
  <si>
    <t>Multi-Fidelity Simulation of Gas Turbine Overall Performance by Directly Coupling High-Fidelity Models of Multiple Rotating Components</t>
    <phoneticPr fontId="3" type="noConversion"/>
  </si>
  <si>
    <t>Deng, Weimin; Xu, Yibing; Ni, Ming; Wei, Zuojun; Gan, Xiaohua; Ren, Guangming; Multi-Fidelity Simulation of Gas Turbine Overall Performance by Directly Coupling High-Fidelity Models of Multiple Rotating Components. Journal of Thermal Science, 2024, 33(4): 1357-1378. http://dx.doi.org/10.1007/s11630-024-1975-3</t>
  </si>
  <si>
    <t>10.1007/s11630-024-1975-3</t>
    <phoneticPr fontId="4" type="noConversion"/>
  </si>
  <si>
    <t>JTS-23-0332.R1</t>
    <phoneticPr fontId="4" type="noConversion"/>
  </si>
  <si>
    <t>multi-fidelity; fully coupled method; iterative coupled method; gas turbine; component-level model</t>
    <phoneticPr fontId="4" type="noConversion"/>
  </si>
  <si>
    <t>Multi-fidelity simulations incorporate computational fluid dynamics (CFD) models into a thermodynamic model, enabling the simulation of the overall performance of an entire gas turbine with high-fidelity components. Traditional iterative coupled methods rely on characteristic maps, while fully coupled methods directly incorporate high-fidelity simulations. However, fully coupled methods face challenges in simulating rotating components, including weak convergence and complex implementation. To address these challenges, a fully coupled method with logarithmic transformations was developed to directly integrate high-fidelity CFD models of multiple rotating components. The developed fully coupled method was then applied to evaluate the overall performance of a KJ66 micro gas turbine across various off-design simulations. The developed fully coupled method was also compared with the traditional iterative coupled method. Furthermore, experimental data from ground tests were conducted to verify its effectiveness. The convergence history indicated that the proposed fully coupled method exhibited stable convergence, even under far-off-design simulations. The experimental verification demonstrated that the multi-fidelity simulation with the fully coupled method achieved high accuracy in off-design conditions. Further analysis revealed inherent differences in the coupling methods of CFD models between the developed fully coupled and traditional iterative coupled methods. These inherent differences provide valuable insights for reducing errors between the component-level model and CFD models in different coupling methods. The developed fully coupled method, introducing logarithmic transformations, offers more realistic support for the detailed and optimal design of high-fidelity rotating components within the overall performance platform of gas turbines.</t>
    <phoneticPr fontId="4" type="noConversion"/>
  </si>
  <si>
    <r>
      <rPr>
        <sz val="11"/>
        <color theme="1"/>
        <rFont val="仿宋"/>
        <family val="3"/>
        <charset val="134"/>
      </rPr>
      <t>跨维度数值缩放方法将计算流体动力学（</t>
    </r>
    <r>
      <rPr>
        <sz val="11"/>
        <color theme="1"/>
        <rFont val="Times New Roman"/>
        <family val="1"/>
      </rPr>
      <t>CFD</t>
    </r>
    <r>
      <rPr>
        <sz val="11"/>
        <color theme="1"/>
        <rFont val="仿宋"/>
        <family val="3"/>
        <charset val="134"/>
      </rPr>
      <t>）模型耦合到燃气轮机的热力学模型中，可以实现整机环境下关键部件的高保真度数值模拟。其中，跨维度迭代耦合方法主要依赖于特性图，而全耦合方法直接使用高维度的</t>
    </r>
    <r>
      <rPr>
        <sz val="11"/>
        <color theme="1"/>
        <rFont val="Times New Roman"/>
        <family val="1"/>
      </rPr>
      <t>CFD</t>
    </r>
    <r>
      <rPr>
        <sz val="11"/>
        <color theme="1"/>
        <rFont val="仿宋"/>
        <family val="3"/>
        <charset val="134"/>
      </rPr>
      <t>模型，不依赖特性图。</t>
    </r>
    <r>
      <rPr>
        <sz val="11"/>
        <color theme="1"/>
        <rFont val="Times New Roman"/>
        <family val="1"/>
      </rPr>
      <t xml:space="preserve"> </t>
    </r>
    <r>
      <rPr>
        <sz val="11"/>
        <color theme="1"/>
        <rFont val="仿宋"/>
        <family val="3"/>
        <charset val="134"/>
      </rPr>
      <t>然而，在嵌入旋转部件时，全耦合方法难以实现而且收敛性差。针对上述问题，本研究提出了一种基于对数变换的全耦合方法，实现了将多个旋转部件直接嵌入到燃气轮机的热力学模型中。随后，通过地面实验数据对全耦合方法进行了验证。结果表明，基于对数变换的全耦合方法在非设计状态中仍然具有稳定的收敛性和更高的数值精度。此外，对全耦合方法与迭代耦合方法在进行了对比。结果表明，全耦合方法与迭代耦合方法在</t>
    </r>
    <r>
      <rPr>
        <sz val="11"/>
        <color theme="1"/>
        <rFont val="Times New Roman"/>
        <family val="1"/>
      </rPr>
      <t>CFD</t>
    </r>
    <r>
      <rPr>
        <sz val="11"/>
        <color theme="1"/>
        <rFont val="仿宋"/>
        <family val="3"/>
        <charset val="134"/>
      </rPr>
      <t>模型的耦合方式和热力学模型的收敛原理上存在差异。</t>
    </r>
    <phoneticPr fontId="3" type="noConversion"/>
  </si>
  <si>
    <r>
      <rPr>
        <sz val="10"/>
        <color theme="1"/>
        <rFont val="仿宋"/>
        <family val="3"/>
        <charset val="134"/>
      </rPr>
      <t>双平板绕流</t>
    </r>
    <r>
      <rPr>
        <sz val="10"/>
        <color theme="1"/>
        <rFont val="Times New Roman"/>
        <family val="1"/>
      </rPr>
      <t>+</t>
    </r>
    <r>
      <rPr>
        <sz val="10"/>
        <color theme="1"/>
        <rFont val="仿宋"/>
        <family val="3"/>
        <charset val="134"/>
      </rPr>
      <t>不同端面形状</t>
    </r>
    <phoneticPr fontId="3" type="noConversion"/>
  </si>
  <si>
    <t>Effect of End Shape on Flow and Heat Transfer Characteristics of Two Parallel Plates</t>
  </si>
  <si>
    <t>Zhang, Guang; Hong, Tianxiao; Wang, Dongrui; Xin, Jialin; Tao, Junyu; Lin, Zhe; Effect of End Shape on Flow and Heat Transfer Characteristics of Two Parallel Plates. Journal of Thermal Science, 2024, 33(3): 815-832. http://dx.doi.org/10.1007/s11630-024-1980-6</t>
  </si>
  <si>
    <t>10.1007/s11630-024-1980-6</t>
    <phoneticPr fontId="4" type="noConversion"/>
  </si>
  <si>
    <t>JTS-23-0109.R3</t>
    <phoneticPr fontId="4" type="noConversion"/>
  </si>
  <si>
    <t>two parallel plates; end shape; flow characteristic; heat transfer; numerical simulation</t>
    <phoneticPr fontId="4" type="noConversion"/>
  </si>
  <si>
    <t>Flow around a pair of flat plates is a basic hydrodynamics problem. In this paper, the flow and heat transfer characteristics of two parallel plates with different edge shapes are numerically calculated. Under different inclined angles, the influence of chamfered and rounded structures with different sizes at the end-edge on unsteady flow and heat transfer characteristics of two parallel plates are analyzed. It is found that the instability and unsteadiness of flow decrease with the increase of end-edge size, and the non-uniformity of wake velocity of both rounded and chamfered plates decreases gradually. The non-uniformity of wake temperature increases firstly and then decreases at a small inclined angle, and the amplitude becomes the largest when Srou(Scha)=3, while it basically keeps monotonically increasing at a large inclined angle. Moreover, the global heat transfer performance of the flat plate is obviously affected by the end-edge modification, especially the chamfered structure. With the increase of chamfered size, the global Nusselt number basically shows the decreasing trend. This study provides a theoretical basis for the application of plate-shape structure in engineering fields.</t>
    <phoneticPr fontId="4" type="noConversion"/>
  </si>
  <si>
    <r>
      <rPr>
        <sz val="11"/>
        <color theme="1"/>
        <rFont val="仿宋"/>
        <family val="3"/>
        <charset val="134"/>
      </rPr>
      <t>双平板绕流属于基础流体力学问题，本文对不同端面形状的并列双平板流动与传热特性进行了数值计算。在不同倾角条件下，分析了不同端缘尺寸的倒角结构与圆角结构对并列双平板非稳态流动和传热特性的影响，结果发现，随着端缘尺寸的增加，流动的不稳定性与非定常性减弱；圆角与倒角平板的尾流速度不均匀性逐渐降低；尾流温度的不均匀性在小倾角下先增强后减弱，波动幅度在</t>
    </r>
    <r>
      <rPr>
        <sz val="11"/>
        <color theme="1"/>
        <rFont val="Times New Roman"/>
        <family val="1"/>
      </rPr>
      <t>Srou(Scha)=3</t>
    </r>
    <r>
      <rPr>
        <sz val="11"/>
        <color theme="1"/>
        <rFont val="仿宋"/>
        <family val="3"/>
        <charset val="134"/>
      </rPr>
      <t>时最大，而在大倾角下基本保持单调增加。此外，平板的全局传热特性受端缘改型的影响明显，尤其是倒角结构，随着倒角尺寸的增加，全局努塞尔数基本呈减小趋势。该研究为平板结构在工程领域的应用提供了理论支持。</t>
    </r>
    <phoneticPr fontId="3" type="noConversion"/>
  </si>
  <si>
    <r>
      <rPr>
        <sz val="10"/>
        <color theme="1"/>
        <rFont val="仿宋"/>
        <family val="3"/>
        <charset val="134"/>
      </rPr>
      <t>通过端壁仿生斜肋控制直线压缩机叶栅角分离</t>
    </r>
  </si>
  <si>
    <t>Control of Corner Separation for a Linear Compressor Cascade via Bionic Slanting Riblets at the Endwall</t>
    <phoneticPr fontId="3" type="noConversion"/>
  </si>
  <si>
    <t>Zhang, Peng; Li, Yonghong; Cheng, Rixin; Control of Corner Separation for a Linear Compressor Cascade via Bionic Slanting Riblets at the Endwall. Journal of Thermal Science, 2025, 34(1): 129-144. http://dx.doi.org/10.1007/s11630-024-2066-1</t>
  </si>
  <si>
    <t>10.1007/s11630-024-2066-1</t>
    <phoneticPr fontId="4" type="noConversion"/>
  </si>
  <si>
    <t>JTS-23-0459.R1</t>
  </si>
  <si>
    <t>corner separation; compressor cascade; slanting riblets; additional losses; vortex generator</t>
  </si>
  <si>
    <t>A new passive control approach, utilizing bionic slanting riblets, is employed to mitigate the flow close to the blade endwall in a linear cascade, and its effectiveness and mechanism in controlling corner separation are investigated through numerical simulations. The slanting riblets are positioned at the endwall upstream of the cascade channel, and the influence of riblet height, yaw angle and relative position on the control of corner separation is investigated. The findings indicate that the application of slanting riblets can efficiently counteract corner separation across the stable operational range. Specifically, the introduction of riblets with a height of merely 0.1 times the boundary layer thickness results in a significant reduction in total pressure loss by up to 14.53%, while simultaneously enhancing the static pressure coefficient by 21.74%. Flow analysis reveals that minute vortices produced within the riblet channels tend to coalesce, forming a potent large-scale vortex near the boundary layer's base downstream. This phenomenon results in reduced additional losses compared to conventional vortex generators. Additionally, the induced vortex promotes enhanced mixing between the mainstream flow and boundary layer, inhibiting the lateral displacement of low-energy fluids within the endwall boundary layer. Consequently, this delays the onset of separation vortex formation and eliminates vortex rings in the corner region, ultimately enhancing the aerodynamic efficiency of the cascade.</t>
  </si>
  <si>
    <r>
      <rPr>
        <sz val="11"/>
        <color theme="1"/>
        <rFont val="仿宋"/>
        <family val="3"/>
        <charset val="134"/>
      </rPr>
      <t>本文采用了一种新的被动控制方法，即利用仿生斜向小肋阵列来缓解压气机叶栅尾缘端壁附近的流动，并通过数值模拟方法研究了其在控制角区分离方面的有效性和机制。斜向小肋阵列被布置在叶栅通道上游的端壁上，并系统研究了肋条高度、偏航角和相对位置对角区分离控制效果的影响。研究结果表明，斜向小肋阵列可以在叶栅稳定工况范围内有效地控制角区分离。具体而言，仅采用高度为边界层厚度</t>
    </r>
    <r>
      <rPr>
        <sz val="11"/>
        <color theme="1"/>
        <rFont val="Times New Roman"/>
        <family val="1"/>
      </rPr>
      <t>0.1</t>
    </r>
    <r>
      <rPr>
        <sz val="11"/>
        <color theme="1"/>
        <rFont val="仿宋"/>
        <family val="3"/>
        <charset val="134"/>
      </rPr>
      <t>倍的肋条，就能使总压损失显著降低多达</t>
    </r>
    <r>
      <rPr>
        <sz val="11"/>
        <color theme="1"/>
        <rFont val="Times New Roman"/>
        <family val="1"/>
      </rPr>
      <t>14.53%</t>
    </r>
    <r>
      <rPr>
        <sz val="11"/>
        <color theme="1"/>
        <rFont val="仿宋"/>
        <family val="3"/>
        <charset val="134"/>
      </rPr>
      <t>，同时使静压系数提高</t>
    </r>
    <r>
      <rPr>
        <sz val="11"/>
        <color theme="1"/>
        <rFont val="Times New Roman"/>
        <family val="1"/>
      </rPr>
      <t>21.74%</t>
    </r>
    <r>
      <rPr>
        <sz val="11"/>
        <color theme="1"/>
        <rFont val="仿宋"/>
        <family val="3"/>
        <charset val="134"/>
      </rPr>
      <t>。流动分析显示，肋条通道内生成的小尺度诱导涡在积聚效应的作用下，在下游边界层底部附近逐渐汇聚，形成了一个高强度的大尺度诱导涡，这一现象相较于传统的涡流发生器，有效减少了附加损失。此外，诱导产生的大尺度涡促进了主流与边界层之间的掺混，抑制了端壁边界层内低能流体的横向迁移，这延缓了分离涡的形成并消除了角区的涡环，最终提高了叶栅的气动性能。</t>
    </r>
    <phoneticPr fontId="3" type="noConversion"/>
  </si>
  <si>
    <r>
      <rPr>
        <sz val="11"/>
        <color theme="1"/>
        <rFont val="仿宋"/>
        <family val="3"/>
        <charset val="134"/>
      </rPr>
      <t>未来航空发动机</t>
    </r>
    <r>
      <rPr>
        <sz val="11"/>
        <color theme="1"/>
        <rFont val="Times New Roman"/>
        <family val="1"/>
      </rPr>
      <t>+</t>
    </r>
    <r>
      <rPr>
        <sz val="11"/>
        <color theme="1"/>
        <rFont val="仿宋"/>
        <family val="3"/>
        <charset val="134"/>
      </rPr>
      <t>涡轮叶片的冷却设计</t>
    </r>
    <r>
      <rPr>
        <sz val="11"/>
        <color theme="1"/>
        <rFont val="Times New Roman"/>
        <family val="1"/>
      </rPr>
      <t>+</t>
    </r>
    <r>
      <rPr>
        <sz val="11"/>
        <color theme="1"/>
        <rFont val="仿宋"/>
        <family val="3"/>
        <charset val="134"/>
      </rPr>
      <t>抗颗粒沉积性能</t>
    </r>
    <phoneticPr fontId="3" type="noConversion"/>
  </si>
  <si>
    <t>Novel Shaped Sweeping Jet for Improved Film Cooling and Anti-Deposition Performance</t>
    <phoneticPr fontId="3" type="noConversion"/>
  </si>
  <si>
    <t>Zhou, Wenwu; Wang, Kechen; Zhang, Tianluan; Wen, Xin; Peng, Di; Liu, Yingzheng; Novel Shaped Sweeping Jet for Improved Film Cooling and Anti-Deposition Performance. Journal of Thermal Science, 2024, 33(6): 2089-2096. http://dx.doi.org/10.1007/s11630-024-2048-3</t>
  </si>
  <si>
    <t>10.1007/s11630-024-2048-3</t>
    <phoneticPr fontId="4" type="noConversion"/>
  </si>
  <si>
    <t>JTS-24-0272.R1</t>
    <phoneticPr fontId="4" type="noConversion"/>
  </si>
  <si>
    <t>sweeping jet; film cooling; particle deposition; pressure sensitive paint; multi-perspective scanning</t>
    <phoneticPr fontId="4" type="noConversion"/>
  </si>
  <si>
    <t>The present study proposed a shaped sweeping jet (SJ) that possesses the merits of both SJ and shaped hole, which demonstrates significantly improved cooling effectiveness and anti-deposition performance. Compared to a classical 777 shaped hole, the shaped SJ exhibits a maximum enhancement of 70% in cooling effectiveness and a maximum reduction of 28% in particle deposition height, respectively. Owing to the periodic oscillation of coolant jet and higher streamwise jet momentum, the shaped SJ can provide much wider coolant coverage and therefore sweep the adhesive particle away from the wall. This study is the first attempt to reconcile the performance of film cooling and particle anti-deposition simultaneously, which offers a promising design concept for future engine cooling.</t>
    <phoneticPr fontId="4" type="noConversion"/>
  </si>
  <si>
    <r>
      <rPr>
        <sz val="11"/>
        <color theme="1"/>
        <rFont val="仿宋"/>
        <family val="3"/>
        <charset val="134"/>
      </rPr>
      <t>针对未来航空发动机运行面临的极端热负荷及含尘、含沙等恶劣环境需求，本研究提出了一种兼顾高效冷却与抗颗粒沉积性能的新型振荡射流冷却策略。实验研究表明：相比于经典的</t>
    </r>
    <r>
      <rPr>
        <sz val="11"/>
        <color theme="1"/>
        <rFont val="Times New Roman"/>
        <family val="1"/>
      </rPr>
      <t>777</t>
    </r>
    <r>
      <rPr>
        <sz val="11"/>
        <color theme="1"/>
        <rFont val="仿宋"/>
        <family val="3"/>
        <charset val="134"/>
      </rPr>
      <t>型孔，新型振荡射流的绝热冷效提升高达</t>
    </r>
    <r>
      <rPr>
        <sz val="11"/>
        <color theme="1"/>
        <rFont val="Times New Roman"/>
        <family val="1"/>
      </rPr>
      <t>70%</t>
    </r>
    <r>
      <rPr>
        <sz val="11"/>
        <color theme="1"/>
        <rFont val="仿宋"/>
        <family val="3"/>
        <charset val="134"/>
      </rPr>
      <t>，颗粒沉积厚度减少可达</t>
    </r>
    <r>
      <rPr>
        <sz val="11"/>
        <color theme="1"/>
        <rFont val="Times New Roman"/>
        <family val="1"/>
      </rPr>
      <t>28%</t>
    </r>
    <r>
      <rPr>
        <sz val="11"/>
        <color theme="1"/>
        <rFont val="仿宋"/>
        <family val="3"/>
        <charset val="134"/>
      </rPr>
      <t>。由于型孔射流的周期性扫掠和增强的流向动量，新设计能够提供更宽广的冷气覆盖，并且将粘附的颗粒从壁面吹离，从而降低沉积。本研究首次探索了同时考虑气膜冷却性能和抗颗粒沉积的新型冷却策略，为下一代涡轮叶片的冷却设计提供了一种有潜力的设计概念。</t>
    </r>
    <phoneticPr fontId="3" type="noConversion"/>
  </si>
  <si>
    <r>
      <rPr>
        <sz val="10"/>
        <color theme="1"/>
        <rFont val="仿宋"/>
        <family val="3"/>
        <charset val="134"/>
      </rPr>
      <t>涡轮叶栅的分区端壁设计</t>
    </r>
  </si>
  <si>
    <t>Design and Application of Turbine Cascade Partitioned Endwall Profiling</t>
    <phoneticPr fontId="3" type="noConversion"/>
  </si>
  <si>
    <t>Zeng, Fei; Jiang, Ruiqi; Xue, Xingxu; Du, Wei; Luo, Lei; Zhou, Xun; Design and Application of Turbine Cascade Partitioned Endwall Profiling. Journal of Thermal Science, 2025, 34(1): 110-128. http://dx.doi.org/10.1007/s11630-024-2077-y</t>
  </si>
  <si>
    <t>10.1007/s11630-024-2077-y</t>
    <phoneticPr fontId="4" type="noConversion"/>
  </si>
  <si>
    <t>JTS-23-0301.R2</t>
  </si>
  <si>
    <t>large-pitch highly loaded cascade; highly loaded design; non-axisymmetrical endwall design; secondary flow control; partitioned endwall profiling</t>
  </si>
  <si>
    <t>The influence of partitioned profiling design based on a large-pitch highly loaded cascade is studied by numerical simulation. The partitioned profile is mainly composed of a pressure-side convex structure near the leading edge and a suction-side convex structure at the midstream and downstream sides of the passage. The influence of the change in the vertex axial position and peak value of the B-line on the secondary flow control is analyzed. In this paper, air (ideal gas) is selected as the flow media. The average static pressure at the outlet and the average total temperature at the inlet are kept constant. SST gamma-theta is used as the turbulence model. The results show that the pressure-side convex structure suppresses the spanwise and pitchwise migration of the inlet flow by adjusting the static pressure distribution of the flow field, so the development of the pressure-side leg of the horseshoe vortex is effectively limited. The suction-side convex structure adjusts the static pressure distribution of the flow field and increases the included angle between the cross-flow and suction surface, so the accumulation of low-momentum fluid, the development of a corner vortex and the flow separation at the trailing edge of the suction-side surface are all suppressed near the endwall-suction corner. Consequently, the energy loss coefficient of the large-pitch highly loaded cascade is decreased from 0.0564 to 0.0485, representing a 25% reduction in secondary flow losses.</t>
  </si>
  <si>
    <r>
      <rPr>
        <sz val="11"/>
        <color theme="1"/>
        <rFont val="仿宋"/>
        <family val="3"/>
        <charset val="134"/>
      </rPr>
      <t>通过数值模拟研究了大节距、高载荷涡轮叶栅的分区端壁设计，分析了型线的顶点轴向位置和峰值点对二次流损失的影响。分区端壁造型主要由靠近前缘压力侧的凸结构和通道中下游吸力侧的凸结构组成。选择空气理想气体为工质，固定出口平均静压和入口平均总温，选用</t>
    </r>
    <r>
      <rPr>
        <sz val="11"/>
        <color theme="1"/>
        <rFont val="Times New Roman"/>
        <family val="1"/>
      </rPr>
      <t>SST γ-θ</t>
    </r>
    <r>
      <rPr>
        <sz val="11"/>
        <color theme="1"/>
        <rFont val="仿宋"/>
        <family val="3"/>
        <charset val="134"/>
      </rPr>
      <t>湍流模型。数值模拟结果表明压力侧凸结构通过调节流场静压分布抑制了来流的展向和流向迁移趋势，进而有效限制了马蹄涡在压力侧的发展。吸力侧凸结构改变了流场的静压分布，使横流与吸力侧间的夹角增加，端壁吸力侧角区附近的低动量流体的积聚、角涡的发展和吸力侧尾缘的流动分离被抑制。因此，大节距、高载荷涡轮叶栅的能量损失系数从</t>
    </r>
    <r>
      <rPr>
        <sz val="11"/>
        <color theme="1"/>
        <rFont val="Times New Roman"/>
        <family val="1"/>
      </rPr>
      <t>0.0564</t>
    </r>
    <r>
      <rPr>
        <sz val="11"/>
        <color theme="1"/>
        <rFont val="仿宋"/>
        <family val="3"/>
        <charset val="134"/>
      </rPr>
      <t>降低至</t>
    </r>
    <r>
      <rPr>
        <sz val="11"/>
        <color theme="1"/>
        <rFont val="Times New Roman"/>
        <family val="1"/>
      </rPr>
      <t>0.0485</t>
    </r>
    <r>
      <rPr>
        <sz val="11"/>
        <color theme="1"/>
        <rFont val="仿宋"/>
        <family val="3"/>
        <charset val="134"/>
      </rPr>
      <t>，二次流损失减少了</t>
    </r>
    <r>
      <rPr>
        <sz val="11"/>
        <color theme="1"/>
        <rFont val="Times New Roman"/>
        <family val="1"/>
      </rPr>
      <t>25%</t>
    </r>
    <r>
      <rPr>
        <sz val="11"/>
        <color theme="1"/>
        <rFont val="仿宋"/>
        <family val="3"/>
        <charset val="134"/>
      </rPr>
      <t>。</t>
    </r>
    <phoneticPr fontId="3" type="noConversion"/>
  </si>
  <si>
    <r>
      <rPr>
        <sz val="10"/>
        <color theme="1"/>
        <rFont val="仿宋"/>
        <family val="3"/>
        <charset val="134"/>
      </rPr>
      <t>压气机流场预测方法</t>
    </r>
    <r>
      <rPr>
        <sz val="10"/>
        <color theme="1"/>
        <rFont val="Times New Roman"/>
        <family val="1"/>
      </rPr>
      <t>+</t>
    </r>
    <r>
      <rPr>
        <sz val="10"/>
        <color theme="1"/>
        <rFont val="仿宋"/>
        <family val="3"/>
        <charset val="134"/>
      </rPr>
      <t>基于深度神经学习和</t>
    </r>
    <r>
      <rPr>
        <sz val="10"/>
        <color theme="1"/>
        <rFont val="Times New Roman"/>
        <family val="1"/>
      </rPr>
      <t>l1</t>
    </r>
    <r>
      <rPr>
        <sz val="10"/>
        <color theme="1"/>
        <rFont val="仿宋"/>
        <family val="3"/>
        <charset val="134"/>
      </rPr>
      <t>正则的实验数据驱动</t>
    </r>
    <phoneticPr fontId="3" type="noConversion"/>
  </si>
  <si>
    <t>Experimental Data-Driven Flow Field Prediction for Compressor Cascade based on Deep Learning and ℓ1 Regularization</t>
  </si>
  <si>
    <t>Liu, Tantao; Gao, Limin; Li, Ruiyu; Experimental Data-Driven Flow Field Prediction for Compressor Cascade based on Deep Learning and ℓ1 Regularization. Journal of Thermal Science, 2024, 33(5): 1867-1882. http://dx.doi.org/10.1007/s11630-024-2035-8</t>
  </si>
  <si>
    <t>10.1007/s11630-024-2035-8</t>
    <phoneticPr fontId="4" type="noConversion"/>
  </si>
  <si>
    <t>JTS-24-0023.R1</t>
    <phoneticPr fontId="4" type="noConversion"/>
  </si>
  <si>
    <t>experimental data-driven; compressor cascade; deep learning; &amp; ell;(1) regularization</t>
    <phoneticPr fontId="4" type="noConversion"/>
  </si>
  <si>
    <t>For complex flows in compressors containing flow separations and adverse pressure gradients, the numerical simulation results based on Reynolds-averaged Navier-Stokes (RANS) models often deviate from experimental measurements more or less. To improve the prediction accuracy and reduce the difference between the RANS prediction results and experimental measurements, an experimental data-driven flow field prediction method based on deep learning and &amp; ell;(1) regularization is proposed and applied to a compressor cascade flow field. The inlet boundary conditions and turbulence model parameters are calibrated to obtain the high-fidelity flow fields. The Saplart-Allmaras and SST turbulence models are used independently for mutual validation. The contributions of key modified parameters are also analyzed via sensitivity analysis. The results show that the prediction error can be reduced by nearly 70% based on the proposed algorithm. The flow fields predicted by the two calibrated turbulence models are almost the same and nearly independent of the turbulence models. The corrections of the inlet boundary conditions reduce the error in the first half of the chord. The turbulence model calibrations fix the overprediction of flow separation on the suction surface near the tail edge.</t>
    <phoneticPr fontId="4" type="noConversion"/>
  </si>
  <si>
    <r>
      <rPr>
        <sz val="11"/>
        <color theme="1"/>
        <rFont val="仿宋"/>
        <family val="3"/>
        <charset val="134"/>
      </rPr>
      <t>压气机中的流动十分复杂，其中包含流动分离和逆压力梯度，基于雷诺平均湍流模型的数值仿真流场通常会或多或少偏离实验测量结果。为了提高流场预测精度，减少数值仿真与实验测量之间的偏差，提出了一种基于深度神经学习和</t>
    </r>
    <r>
      <rPr>
        <sz val="11"/>
        <color theme="1"/>
        <rFont val="Times New Roman"/>
        <family val="1"/>
      </rPr>
      <t>l1</t>
    </r>
    <r>
      <rPr>
        <sz val="11"/>
        <color theme="1"/>
        <rFont val="仿宋"/>
        <family val="3"/>
        <charset val="134"/>
      </rPr>
      <t>正则的实验数据驱动的压气机流场预测方法，为获得高可信度的流场，校正了进口边界条件和湍流模型参数。独立使用了</t>
    </r>
    <r>
      <rPr>
        <sz val="11"/>
        <color theme="1"/>
        <rFont val="Times New Roman"/>
        <family val="1"/>
      </rPr>
      <t>S-A</t>
    </r>
    <r>
      <rPr>
        <sz val="11"/>
        <color theme="1"/>
        <rFont val="仿宋"/>
        <family val="3"/>
        <charset val="134"/>
      </rPr>
      <t>和</t>
    </r>
    <r>
      <rPr>
        <sz val="11"/>
        <color theme="1"/>
        <rFont val="Times New Roman"/>
        <family val="1"/>
      </rPr>
      <t>SST</t>
    </r>
    <r>
      <rPr>
        <sz val="11"/>
        <color theme="1"/>
        <rFont val="仿宋"/>
        <family val="3"/>
        <charset val="134"/>
      </rPr>
      <t>湍流模型性相互验证预测结果，并使用敏感性分析方法获得关键参数的贡献。结果显示本文提出的算法可以减小约</t>
    </r>
    <r>
      <rPr>
        <sz val="11"/>
        <color theme="1"/>
        <rFont val="Times New Roman"/>
        <family val="1"/>
      </rPr>
      <t>70%</t>
    </r>
    <r>
      <rPr>
        <sz val="11"/>
        <color theme="1"/>
        <rFont val="仿宋"/>
        <family val="3"/>
        <charset val="134"/>
      </rPr>
      <t>的预测偏差，两种湍流模型预测出的流场几乎相同即预测结果基本独立于湍流模型。进口边界条件的修正主要减小了前半弦长的预测偏差，而湍流模型的修正主要减小了吸力面尾缘流动分离的过渡预测。</t>
    </r>
    <phoneticPr fontId="3" type="noConversion"/>
  </si>
  <si>
    <r>
      <rPr>
        <sz val="10"/>
        <color theme="1"/>
        <rFont val="仿宋"/>
        <family val="3"/>
        <charset val="134"/>
      </rPr>
      <t>压缩机</t>
    </r>
    <r>
      <rPr>
        <sz val="10"/>
        <color theme="1"/>
        <rFont val="Times New Roman"/>
        <family val="1"/>
      </rPr>
      <t>+</t>
    </r>
    <r>
      <rPr>
        <sz val="10"/>
        <color theme="1"/>
        <rFont val="仿宋"/>
        <family val="3"/>
        <charset val="134"/>
      </rPr>
      <t>超临界</t>
    </r>
    <r>
      <rPr>
        <sz val="10"/>
        <color theme="1"/>
        <rFont val="Times New Roman"/>
        <family val="1"/>
      </rPr>
      <t>CO2+</t>
    </r>
    <r>
      <rPr>
        <sz val="10"/>
        <color theme="1"/>
        <rFont val="仿宋"/>
        <family val="3"/>
        <charset val="134"/>
      </rPr>
      <t>冷凝</t>
    </r>
    <phoneticPr fontId="3" type="noConversion"/>
  </si>
  <si>
    <t>Numerical Simulation Study on Influence of Equation of State on Internal Flow Field and Performance of S-CO2 Compressor</t>
  </si>
  <si>
    <t>Zhang, Lei; Yang, Zhenyu; Sun, Enhui; Zhang, Qian; An, Guangyao; Yuan, Wei; Numerical Simulation Study on Influence of Equation of State on Internal Flow Field and Performance of S-CO2 Compressor. Journal of Thermal Science, 2024, 33(3): 888-898. http://dx.doi.org/10.1007/s11630-024-1944-x</t>
  </si>
  <si>
    <t>10.1007/s11630-024-1944-x</t>
    <phoneticPr fontId="4" type="noConversion"/>
  </si>
  <si>
    <t>JTS-23-0015.R1</t>
    <phoneticPr fontId="4" type="noConversion"/>
  </si>
  <si>
    <t>supercritical carbon dioxide; equation of state; centrifugal compressor; numerical simulation; condensation</t>
    <phoneticPr fontId="4" type="noConversion"/>
  </si>
  <si>
    <t>The low power consumption of the near-critical compressor is the key factor for the high efficiency of supercritical CO2 Brayton cycle. In the numerical simulation of the compressor, the rapid changes in the thermophysical properties of the CO2 near the critical point make it difficult to capture the condensation phenomenon. This paper investigates the influence of fluid physical properties on the condensation phenomenon. Firstly, the differences in the physical properties of CO2 in the SRK EOS (equation of state), PR EOS, and SW EOS are compared. Then, the simulation of nozzles and compressors were carried out and discussed. Results show that the condensation positions predicted by the three EOSs are basically the same. Compared with SW EOS, the disparities between the maximum condensation mass fraction predicted by the PR and SRK EOSs is 5.7% and 11.5%, and that of total pressure ratio is 0.3% and 3.8%, respectively. The results show that PR EOS can be considered for numerical simulation in engineering practice. Since its physical property calculation results are closer to the actual physical properties while the physical properties change more gently, it has considerable accuracy and numerical stability.</t>
    <phoneticPr fontId="4" type="noConversion"/>
  </si>
  <si>
    <r>
      <rPr>
        <sz val="11"/>
        <color theme="1"/>
        <rFont val="仿宋"/>
        <family val="3"/>
        <charset val="134"/>
      </rPr>
      <t>压缩机在近临界区的低功耗是实现超临界</t>
    </r>
    <r>
      <rPr>
        <sz val="11"/>
        <color theme="1"/>
        <rFont val="Times New Roman"/>
        <family val="1"/>
      </rPr>
      <t>CO2</t>
    </r>
    <r>
      <rPr>
        <sz val="11"/>
        <color theme="1"/>
        <rFont val="仿宋"/>
        <family val="3"/>
        <charset val="134"/>
      </rPr>
      <t>布雷顿循环高效运行的关键因素。在压缩机的数值模拟中，在临界点附近</t>
    </r>
    <r>
      <rPr>
        <sz val="11"/>
        <color theme="1"/>
        <rFont val="Times New Roman"/>
        <family val="1"/>
      </rPr>
      <t>CO2</t>
    </r>
    <r>
      <rPr>
        <sz val="11"/>
        <color theme="1"/>
        <rFont val="仿宋"/>
        <family val="3"/>
        <charset val="134"/>
      </rPr>
      <t>物性的快速变化使得冷凝现象难以捕捉。本文研究了流体物理性质对冷凝现象的影响。首先比较了</t>
    </r>
    <r>
      <rPr>
        <sz val="11"/>
        <color theme="1"/>
        <rFont val="Times New Roman"/>
        <family val="1"/>
      </rPr>
      <t>SRK EOS(</t>
    </r>
    <r>
      <rPr>
        <sz val="11"/>
        <color theme="1"/>
        <rFont val="仿宋"/>
        <family val="3"/>
        <charset val="134"/>
      </rPr>
      <t>状态方程</t>
    </r>
    <r>
      <rPr>
        <sz val="11"/>
        <color theme="1"/>
        <rFont val="Times New Roman"/>
        <family val="1"/>
      </rPr>
      <t>)</t>
    </r>
    <r>
      <rPr>
        <sz val="11"/>
        <color theme="1"/>
        <rFont val="仿宋"/>
        <family val="3"/>
        <charset val="134"/>
      </rPr>
      <t>、</t>
    </r>
    <r>
      <rPr>
        <sz val="11"/>
        <color theme="1"/>
        <rFont val="Times New Roman"/>
        <family val="1"/>
      </rPr>
      <t>PR EOS</t>
    </r>
    <r>
      <rPr>
        <sz val="11"/>
        <color theme="1"/>
        <rFont val="仿宋"/>
        <family val="3"/>
        <charset val="134"/>
      </rPr>
      <t>和</t>
    </r>
    <r>
      <rPr>
        <sz val="11"/>
        <color theme="1"/>
        <rFont val="Times New Roman"/>
        <family val="1"/>
      </rPr>
      <t>SW EOS</t>
    </r>
    <r>
      <rPr>
        <sz val="11"/>
        <color theme="1"/>
        <rFont val="仿宋"/>
        <family val="3"/>
        <charset val="134"/>
      </rPr>
      <t>中</t>
    </r>
    <r>
      <rPr>
        <sz val="11"/>
        <color theme="1"/>
        <rFont val="Times New Roman"/>
        <family val="1"/>
      </rPr>
      <t>CO2</t>
    </r>
    <r>
      <rPr>
        <sz val="11"/>
        <color theme="1"/>
        <rFont val="仿宋"/>
        <family val="3"/>
        <charset val="134"/>
      </rPr>
      <t>的物理性质差异，然后对喷嘴和压缩机进行了仿真。结果表明，</t>
    </r>
    <r>
      <rPr>
        <sz val="11"/>
        <color theme="1"/>
        <rFont val="Times New Roman"/>
        <family val="1"/>
      </rPr>
      <t>3</t>
    </r>
    <r>
      <rPr>
        <sz val="11"/>
        <color theme="1"/>
        <rFont val="仿宋"/>
        <family val="3"/>
        <charset val="134"/>
      </rPr>
      <t>种</t>
    </r>
    <r>
      <rPr>
        <sz val="11"/>
        <color theme="1"/>
        <rFont val="Times New Roman"/>
        <family val="1"/>
      </rPr>
      <t>EOSs</t>
    </r>
    <r>
      <rPr>
        <sz val="11"/>
        <color theme="1"/>
        <rFont val="仿宋"/>
        <family val="3"/>
        <charset val="134"/>
      </rPr>
      <t>预测的凝结位置基本一致。与</t>
    </r>
    <r>
      <rPr>
        <sz val="11"/>
        <color theme="1"/>
        <rFont val="Times New Roman"/>
        <family val="1"/>
      </rPr>
      <t>SW EOS</t>
    </r>
    <r>
      <rPr>
        <sz val="11"/>
        <color theme="1"/>
        <rFont val="仿宋"/>
        <family val="3"/>
        <charset val="134"/>
      </rPr>
      <t>相比，</t>
    </r>
    <r>
      <rPr>
        <sz val="11"/>
        <color theme="1"/>
        <rFont val="Times New Roman"/>
        <family val="1"/>
      </rPr>
      <t>PR</t>
    </r>
    <r>
      <rPr>
        <sz val="11"/>
        <color theme="1"/>
        <rFont val="仿宋"/>
        <family val="3"/>
        <charset val="134"/>
      </rPr>
      <t>和</t>
    </r>
    <r>
      <rPr>
        <sz val="11"/>
        <color theme="1"/>
        <rFont val="Times New Roman"/>
        <family val="1"/>
      </rPr>
      <t>SRK EOS</t>
    </r>
    <r>
      <rPr>
        <sz val="11"/>
        <color theme="1"/>
        <rFont val="仿宋"/>
        <family val="3"/>
        <charset val="134"/>
      </rPr>
      <t>预测的最大凝结质量分数差异分别为</t>
    </r>
    <r>
      <rPr>
        <sz val="11"/>
        <color theme="1"/>
        <rFont val="Times New Roman"/>
        <family val="1"/>
      </rPr>
      <t>5.7%</t>
    </r>
    <r>
      <rPr>
        <sz val="11"/>
        <color theme="1"/>
        <rFont val="仿宋"/>
        <family val="3"/>
        <charset val="134"/>
      </rPr>
      <t>和</t>
    </r>
    <r>
      <rPr>
        <sz val="11"/>
        <color theme="1"/>
        <rFont val="Times New Roman"/>
        <family val="1"/>
      </rPr>
      <t>11.5%</t>
    </r>
    <r>
      <rPr>
        <sz val="11"/>
        <color theme="1"/>
        <rFont val="仿宋"/>
        <family val="3"/>
        <charset val="134"/>
      </rPr>
      <t>，总压比差异分别为</t>
    </r>
    <r>
      <rPr>
        <sz val="11"/>
        <color theme="1"/>
        <rFont val="Times New Roman"/>
        <family val="1"/>
      </rPr>
      <t>0.3%</t>
    </r>
    <r>
      <rPr>
        <sz val="11"/>
        <color theme="1"/>
        <rFont val="仿宋"/>
        <family val="3"/>
        <charset val="134"/>
      </rPr>
      <t>和</t>
    </r>
    <r>
      <rPr>
        <sz val="11"/>
        <color theme="1"/>
        <rFont val="Times New Roman"/>
        <family val="1"/>
      </rPr>
      <t>3.8%</t>
    </r>
    <r>
      <rPr>
        <sz val="11"/>
        <color theme="1"/>
        <rFont val="仿宋"/>
        <family val="3"/>
        <charset val="134"/>
      </rPr>
      <t>。结果表明，</t>
    </r>
    <r>
      <rPr>
        <sz val="11"/>
        <color theme="1"/>
        <rFont val="Times New Roman"/>
        <family val="1"/>
      </rPr>
      <t>PR EOS</t>
    </r>
    <r>
      <rPr>
        <sz val="11"/>
        <color theme="1"/>
        <rFont val="仿宋"/>
        <family val="3"/>
        <charset val="134"/>
      </rPr>
      <t>可用于工程实际的数值模拟。由于其物性计算结果更接近实际物性，而物性变化更平缓，具有相当的精度和数值稳定性。</t>
    </r>
    <phoneticPr fontId="3" type="noConversion"/>
  </si>
  <si>
    <r>
      <rPr>
        <sz val="10"/>
        <color theme="1"/>
        <rFont val="仿宋"/>
        <family val="3"/>
        <charset val="134"/>
      </rPr>
      <t>压缩空气储能系统</t>
    </r>
    <r>
      <rPr>
        <sz val="10"/>
        <color theme="1"/>
        <rFont val="Times New Roman"/>
        <family val="1"/>
      </rPr>
      <t>+</t>
    </r>
    <r>
      <rPr>
        <sz val="10"/>
        <color theme="1"/>
        <rFont val="仿宋"/>
        <family val="3"/>
        <charset val="134"/>
      </rPr>
      <t>斜流压缩机设计</t>
    </r>
    <phoneticPr fontId="3" type="noConversion"/>
  </si>
  <si>
    <t>Design Strategy of Diagonal Compressors in Compressed Air Energy Storage System</t>
    <phoneticPr fontId="3" type="noConversion"/>
  </si>
  <si>
    <t>Zhang, Yuxin; Zuo, Zhitao; Guo, Wenbin; Liang, Qi; Chen, Haisheng; Design Strategy of Diagonal Compressors in Compressed Air Energy Storage System. Journal of Thermal Science, 2024, 33(3): 872-887. http://dx.doi.org/10.1007/s11630-024-1899-y</t>
  </si>
  <si>
    <t>10.1007/s11630-024-1899-y</t>
    <phoneticPr fontId="4" type="noConversion"/>
  </si>
  <si>
    <t>JTS-23-0014.R3</t>
    <phoneticPr fontId="4" type="noConversion"/>
  </si>
  <si>
    <t>compressed air energy storage; design strategy; diagonal compressor; optimal selection; design procedure</t>
    <phoneticPr fontId="4" type="noConversion"/>
  </si>
  <si>
    <t>As a kind of large-scale physical energy storage, compressed air energy storage (CAES) plays an important role in the construction of more efficient energy system based on renewable energy in the future. Compared with traditional industrial compressors, the compressor of CAES has higher off-design performance requirements. From the perspective of design, it needs to pay attention not only to the performance of the design point, but also to the performance of all the stable working range. However, from the previous literature, no diagonal compressor was used in CAES which can meet the requirements, that also reflects the design program can be further improved. Therefore, this paper studies the design strategy of high efficient diagonal compressor for large-scale CAES, and gives the complete strategy algorithms used for different program modules. The pressure ratio, isentropic efficiency and stable working range are comprehensively considered. In the design process, the criteria for the key parameters of the diagonal flow angle of the diagonal compressor are given for the first time. The results show that the isentropic efficiency at the design point is 92.7%, the total pressure ratio is 1.97, and the stable working range exceeds 20%, which meets the design requirements of the compressor for CAES and exceeds the overall performance of the previous compressors in the entire working range.</t>
    <phoneticPr fontId="4" type="noConversion"/>
  </si>
  <si>
    <r>
      <rPr>
        <sz val="11"/>
        <color theme="1"/>
        <rFont val="仿宋"/>
        <family val="3"/>
        <charset val="134"/>
      </rPr>
      <t>压缩空气储能作为一种大规模物理储能技术，对构建以新能源为主体的高效电力系统发挥着重要作用。与传统工业压缩机相比，压缩空气储能压缩机具有更高的非设计性能需求。设计时要同时考虑设计工况性能与变工况性能。本文研究了压缩空气储能系统斜流压缩机设计方法，首次给出了斜流压缩机斜流角准则，建立了压缩空气储能系统斜流压缩机设计程序，并给出了设计案例。</t>
    </r>
    <phoneticPr fontId="3" type="noConversion"/>
  </si>
  <si>
    <r>
      <rPr>
        <sz val="10"/>
        <color theme="1"/>
        <rFont val="仿宋"/>
        <family val="3"/>
        <charset val="134"/>
      </rPr>
      <t>叶片对涡轮级轴向轮缘密封入口的影响</t>
    </r>
    <phoneticPr fontId="3" type="noConversion"/>
  </si>
  <si>
    <t>Influence of Vanes and Blades on Ingress in Axial Rim Seal for Turbine Stages</t>
    <phoneticPr fontId="3" type="noConversion"/>
  </si>
  <si>
    <t>Ren, Ran; Du, Qiang; Liu, Guang; Zeng, Yanlian; Xie, Lei; Influence of Vanes and Blades on Ingress in Axial Rim Seal for Turbine Stages. Journal of Thermal Science, 2024, 33(3): 833-846. http://dx.doi.org/10.1007/s11630-024-1986-0</t>
  </si>
  <si>
    <t>10.1007/s11630-024-1986-0</t>
    <phoneticPr fontId="4" type="noConversion"/>
  </si>
  <si>
    <t>JTS-23-0162.R1</t>
    <phoneticPr fontId="4" type="noConversion"/>
  </si>
  <si>
    <t>separation vortex; unsteady; rim seal; the effect of blade on ingestion</t>
    <phoneticPr fontId="4" type="noConversion"/>
  </si>
  <si>
    <t>Hot gas ingestion refers to the phenomenon of mainstream hot gas flowing into the space cavity of a turbine wheel. Previous studies have found that mainstream annulus pressure distribution plays an important role in hot gas ingestion, but due to its complexity, the mechanism of the interaction between mainstream flow and hot gas ingestion remains unclear. This paper adopts the URANS method, and three sealing flow rates are considered, named Cw=0, Cw=500, and Cw=5000. The time-averaged annulus pressure distribution shows that an increase in the sealing flow decreases the pressure value, and the effects of the sealing flow on the pressure distribution of the leading edge of the blade are much more influential than that of the trailing edge of the vane. The unsteady pressure time-space distribution in the annulus indicates that a time-space tilted distribution of pressure at the rim exits when the sealing flow exists. This phenomenon is mainly due to the strong feedback mechanism of the sealing flow to the annulus pressure field. A comparison of the pressure and mean radial velocity distribution of the mainstream shows that the ingestion mainly occurs on the blade side, where the pressure is lower than on the vane side. The flow characteristics at the wheel rim are analyzed with a sealing flow rate Cw=5000, and under these conditions, both pressure-induced ingestion and ingestion caused by a passage vortex can be inferred. The three-dimensional and inertial effects of the mainstream at the wheel rim lead to the generation of separation vortices on the blade side, and the presence of separation vortices leads to ingestion along the blade side. At the same time, pressure on the blade side will cause the fluid to have a radial inward flow tendency, which will promote the formation of separation vortices, leading to more serious ingestion in the high-pressure region on the blade side. The blade pressure field can be more significant than the vane trailing pressure field in the rim seal ingestion, and it contributes some explanations to the open question: the effect of blade on ingestion.</t>
    <phoneticPr fontId="4" type="noConversion"/>
  </si>
  <si>
    <r>
      <rPr>
        <sz val="11"/>
        <color theme="1"/>
        <rFont val="仿宋"/>
        <family val="3"/>
        <charset val="134"/>
      </rPr>
      <t>高温燃气入侵是指主流高温燃气流入涡轮盘腔的现象。以往的研究发现，主流环空压力分布在燃气入侵中起着重要作用，但由于其复杂性，主流流动与燃气入侵的相互作用机制尚不清楚。本文采用</t>
    </r>
    <r>
      <rPr>
        <sz val="11"/>
        <color theme="1"/>
        <rFont val="Times New Roman"/>
        <family val="1"/>
      </rPr>
      <t>URANS</t>
    </r>
    <r>
      <rPr>
        <sz val="11"/>
        <color theme="1"/>
        <rFont val="仿宋"/>
        <family val="3"/>
        <charset val="134"/>
      </rPr>
      <t>数值方法，考虑</t>
    </r>
    <r>
      <rPr>
        <sz val="11"/>
        <color theme="1"/>
        <rFont val="Times New Roman"/>
        <family val="1"/>
      </rPr>
      <t>Cw=0</t>
    </r>
    <r>
      <rPr>
        <sz val="11"/>
        <color theme="1"/>
        <rFont val="仿宋"/>
        <family val="3"/>
        <charset val="134"/>
      </rPr>
      <t>、</t>
    </r>
    <r>
      <rPr>
        <sz val="11"/>
        <color theme="1"/>
        <rFont val="Times New Roman"/>
        <family val="1"/>
      </rPr>
      <t>Cw=500</t>
    </r>
    <r>
      <rPr>
        <sz val="11"/>
        <color theme="1"/>
        <rFont val="仿宋"/>
        <family val="3"/>
        <charset val="134"/>
      </rPr>
      <t>、</t>
    </r>
    <r>
      <rPr>
        <sz val="11"/>
        <color theme="1"/>
        <rFont val="Times New Roman"/>
        <family val="1"/>
      </rPr>
      <t>Cw=5000</t>
    </r>
    <r>
      <rPr>
        <sz val="11"/>
        <color theme="1"/>
        <rFont val="仿宋"/>
        <family val="3"/>
        <charset val="134"/>
      </rPr>
      <t>等</t>
    </r>
    <r>
      <rPr>
        <sz val="11"/>
        <color theme="1"/>
        <rFont val="Times New Roman"/>
        <family val="1"/>
      </rPr>
      <t>3</t>
    </r>
    <r>
      <rPr>
        <sz val="11"/>
        <color theme="1"/>
        <rFont val="仿宋"/>
        <family val="3"/>
        <charset val="134"/>
      </rPr>
      <t>种密封流量下的入侵机制。通过对时间平均主流环空压力的分析表明，随着密封流量的增加，主流压力值减小，并且密封流量对动叶前缘压力分布的影响远大于导叶尾缘压力分布的影响。对主流压力非定常时空分布的分析表明，当密封流存在时，轮缘处压力存在时空倾斜分布。这种现象主要是由于密封流对环空压力场的强反馈机制造成的。对比主流的压力分布和平均径向速度分布可以看出，入侵主要发生在动叶侧，而动叶侧的压力低于导叶侧。为此分析了密封流量</t>
    </r>
    <r>
      <rPr>
        <sz val="11"/>
        <color theme="1"/>
        <rFont val="Times New Roman"/>
        <family val="1"/>
      </rPr>
      <t>Cw=5000</t>
    </r>
    <r>
      <rPr>
        <sz val="11"/>
        <color theme="1"/>
        <rFont val="仿宋"/>
        <family val="3"/>
        <charset val="134"/>
      </rPr>
      <t>时轮缘处的流动特性，提出了压力诱导入侵和通道涡入侵的两种入侵机制。主流在轮缘处的三维效应和惯性效应导致动叶侧分离涡的产生，分离涡的存在导致沿动叶侧入侵。同时，动叶侧的压力会使流体具有径向向内流动的倾向，这将促进分离涡的形成，导致动叶侧高压区域的入侵更加严重。动叶侧压力场比导叶尾缘压力场在轮缘处的入侵过程中更为显著，这有助于解释动叶的存在对燃气入侵的影响这个不确定的问题。</t>
    </r>
    <phoneticPr fontId="3" type="noConversion"/>
  </si>
  <si>
    <r>
      <rPr>
        <sz val="10"/>
        <color theme="1"/>
        <rFont val="仿宋"/>
        <family val="3"/>
        <charset val="134"/>
      </rPr>
      <t>气动</t>
    </r>
    <r>
      <rPr>
        <sz val="10"/>
        <color theme="1"/>
        <rFont val="Times New Roman"/>
        <family val="1"/>
      </rPr>
      <t xml:space="preserve"> </t>
    </r>
  </si>
  <si>
    <r>
      <rPr>
        <sz val="10"/>
        <color theme="1"/>
        <rFont val="仿宋"/>
        <family val="3"/>
        <charset val="134"/>
      </rPr>
      <t>跨声速压气机叶栅</t>
    </r>
  </si>
  <si>
    <t>Effects of Number of Bleed Holes on Shock-Wave/Boundary-Layer Interactions in a Transonic Compressor Stator</t>
  </si>
  <si>
    <t>Li, Bai; Zhou, Xun; Luo, Lei; Du, Wei; Effects of Number of Bleed Holes on Shock-Wave/Boundary-Layer Interactions in a Transonic Compressor Stator. Journal of Thermal Science, 2024, 33(2): 611-624. http://dx.doi.org/10.1007/s11630-024-1908-1</t>
  </si>
  <si>
    <t>10.1007/s11630-024-1908-1</t>
    <phoneticPr fontId="4" type="noConversion"/>
  </si>
  <si>
    <t>JTS-23-0201.R2</t>
    <phoneticPr fontId="4" type="noConversion"/>
  </si>
  <si>
    <t>transonic compressor stator; shock wave/boundary layer interaction; porous bleed; number of bleed holes</t>
    <phoneticPr fontId="4" type="noConversion"/>
  </si>
  <si>
    <t>An extensive numerical investigation is conducted to characterize the flow separation control in a transonic compressor cascade with a porous bleed. The bleed holes are arranged on the suction surface in a single row, two staggered rows and three staggered rows. For each bleed scheme, five bleed pressure ratios are examined at an inlet Mach number of 1.0. The results indicate that the aerodynamic performance of the cascade is significantly improved by the porous bleed. For the single-row scheme, the maximum reduction in total pressure losses is 57%. For the two-staggered-row and three-staggered-row schemes, there is an optimal bleed pressure ratio of 1.0, and the maximum reductions in total pressure loss are 68% and 75%, respectively. The low loss in the cascade is due to the well-controlled boundary layer. The new local supersonic region created by the bleed hole is the key reason for the improved boundary layer. The vortex induced by side bleeding provides another mechanism for delaying flow separation. Increasing the bleed holes could create multiple local supersonic regions, which reduce the range of the adverse pressure gradient that the boundary layer needs to withstand. This is the reason why cascades with more bleed holes perform better.</t>
    <phoneticPr fontId="4" type="noConversion"/>
  </si>
  <si>
    <r>
      <rPr>
        <sz val="11"/>
        <color theme="1"/>
        <rFont val="仿宋"/>
        <family val="3"/>
        <charset val="134"/>
      </rPr>
      <t>本文通过数值方法研究了跨声速压气机叶栅内部多孔吸气对流动分离控制的影响。所研究抽吸孔分别以单排、双排和三排交错方式布置于叶栅吸力面上。针对每种抽吸方案，分别研究了</t>
    </r>
    <r>
      <rPr>
        <sz val="11"/>
        <color theme="1"/>
        <rFont val="Times New Roman"/>
        <family val="1"/>
      </rPr>
      <t>5</t>
    </r>
    <r>
      <rPr>
        <sz val="11"/>
        <color theme="1"/>
        <rFont val="仿宋"/>
        <family val="3"/>
        <charset val="134"/>
      </rPr>
      <t>种抽吸压力比在进口马赫数为</t>
    </r>
    <r>
      <rPr>
        <sz val="11"/>
        <color theme="1"/>
        <rFont val="Times New Roman"/>
        <family val="1"/>
      </rPr>
      <t>1.0</t>
    </r>
    <r>
      <rPr>
        <sz val="11"/>
        <color theme="1"/>
        <rFont val="仿宋"/>
        <family val="3"/>
        <charset val="134"/>
      </rPr>
      <t>条件下的影响。结果表明，多孔吸气可以显著改善叶栅的气动性能。对于单排方案，总压损失最大相对减小量为</t>
    </r>
    <r>
      <rPr>
        <sz val="11"/>
        <color theme="1"/>
        <rFont val="Times New Roman"/>
        <family val="1"/>
      </rPr>
      <t>57%</t>
    </r>
    <r>
      <rPr>
        <sz val="11"/>
        <color theme="1"/>
        <rFont val="仿宋"/>
        <family val="3"/>
        <charset val="134"/>
      </rPr>
      <t>。对于双排和三排方案，存在一个最佳吸气压力比</t>
    </r>
    <r>
      <rPr>
        <sz val="11"/>
        <color theme="1"/>
        <rFont val="Times New Roman"/>
        <family val="1"/>
      </rPr>
      <t>1.0</t>
    </r>
    <r>
      <rPr>
        <sz val="11"/>
        <color theme="1"/>
        <rFont val="仿宋"/>
        <family val="3"/>
        <charset val="134"/>
      </rPr>
      <t>。总压损失的最大相对减小量分别为</t>
    </r>
    <r>
      <rPr>
        <sz val="11"/>
        <color theme="1"/>
        <rFont val="Times New Roman"/>
        <family val="1"/>
      </rPr>
      <t>68%</t>
    </r>
    <r>
      <rPr>
        <sz val="11"/>
        <color theme="1"/>
        <rFont val="仿宋"/>
        <family val="3"/>
        <charset val="134"/>
      </rPr>
      <t>和</t>
    </r>
    <r>
      <rPr>
        <sz val="11"/>
        <color theme="1"/>
        <rFont val="Times New Roman"/>
        <family val="1"/>
      </rPr>
      <t>75%</t>
    </r>
    <r>
      <rPr>
        <sz val="11"/>
        <color theme="1"/>
        <rFont val="仿宋"/>
        <family val="3"/>
        <charset val="134"/>
      </rPr>
      <t>。边界层发展的有效控制是降低叶栅内部总压损失的主要原因。抽吸孔诱导的新局部超声速区是控制边界层发展的关键因素。抽吸孔侧向吸气诱导的涡旋为延迟流动分离提供了另一种机制。增加吸气孔数量可以产生多个局部超声速区，从而减小边界层需要承受的逆压梯度范围，而这也是多排抽吸孔在流动分离控制方面表现更好的原因。</t>
    </r>
    <phoneticPr fontId="3" type="noConversion"/>
  </si>
  <si>
    <r>
      <rPr>
        <sz val="10"/>
        <color theme="1"/>
        <rFont val="仿宋"/>
        <family val="3"/>
        <charset val="134"/>
      </rPr>
      <t>气动</t>
    </r>
    <r>
      <rPr>
        <sz val="10"/>
        <color theme="1"/>
        <rFont val="Times New Roman"/>
        <family val="1"/>
      </rPr>
      <t xml:space="preserve"> </t>
    </r>
    <r>
      <rPr>
        <sz val="10"/>
        <color theme="1"/>
        <rFont val="仿宋"/>
        <family val="3"/>
        <charset val="134"/>
      </rPr>
      <t>传热</t>
    </r>
  </si>
  <si>
    <r>
      <rPr>
        <sz val="10"/>
        <color theme="1"/>
        <rFont val="仿宋"/>
        <family val="3"/>
        <charset val="134"/>
      </rPr>
      <t>压气机叶片层流分离泡</t>
    </r>
    <r>
      <rPr>
        <sz val="10"/>
        <color theme="1"/>
        <rFont val="Times New Roman"/>
        <family val="1"/>
      </rPr>
      <t>(LSB)</t>
    </r>
    <r>
      <rPr>
        <sz val="10"/>
        <color theme="1"/>
        <rFont val="仿宋"/>
        <family val="3"/>
        <charset val="134"/>
      </rPr>
      <t>内转捩</t>
    </r>
    <r>
      <rPr>
        <sz val="10"/>
        <color theme="1"/>
        <rFont val="Times New Roman"/>
        <family val="1"/>
      </rPr>
      <t>+</t>
    </r>
    <r>
      <rPr>
        <sz val="10"/>
        <color theme="1"/>
        <rFont val="仿宋"/>
        <family val="3"/>
        <charset val="134"/>
      </rPr>
      <t>壁面冷却</t>
    </r>
    <phoneticPr fontId="3" type="noConversion"/>
  </si>
  <si>
    <t>Effects of Heat Transfer on Laminar-to-Turbulent Transition over a Compressor Blade Operating at Low Reynolds Number</t>
  </si>
  <si>
    <t>Lu, Lehan; Wang, Mingyang; Zhang, Yanfeng; Sun, Shuang; Huang, Zhen; Wang, Maomao; Effects of Heat Transfer on Laminar-to-Turbulent Transition over a Compressor Blade Operating at Low Reynolds Number. Journal of Thermal Science, 2024, 33(5): 1826-1838. http://dx.doi.org/10.1007/s11630-024-1984-2</t>
  </si>
  <si>
    <t>10.1007/s11630-024-1984-2</t>
    <phoneticPr fontId="4" type="noConversion"/>
  </si>
  <si>
    <t>JTS-23-0148.R1</t>
    <phoneticPr fontId="4" type="noConversion"/>
  </si>
  <si>
    <t>heat transfer; compressor blade; laminar-to-turbulent transition; loss generation</t>
    <phoneticPr fontId="4" type="noConversion"/>
  </si>
  <si>
    <t>To control the transition process in a laminar separation bubble (LSB) over an ultra-high load compressor blade at a Re of 1.5x105, the effects of wall heat transfer were considered and numerically investigated by large eddy simulations (LES). Compared with the adiabatic wall condition, the local kinematic viscosity of airflow was reduced by wall cooling; thus the effects of turbulent dissipation on the growth of fluctuations were weakened. As such, the transition occurred much earlier, and the size of LSB became smaller. On the cooled surface, the spanwise vortices deformed much more rapidly and the size of hairpin vortex structures was decreased. Furthermore, the rolling-up of 3D hairpin vortices and the ejection and sweeping process very close to the blade surface was weakened. Correspondingly, the aerodynamic losses of the compressor blade were reduced by 18.2% and 38.4% for the two cooled wall conditions. The results demonstrated the feasibility of wall cooling in controlling the transition within an LSB and reducing the aerodynamic loss of an ultra-highly loaded compressor blade.</t>
    <phoneticPr fontId="4" type="noConversion"/>
  </si>
  <si>
    <r>
      <rPr>
        <sz val="11"/>
        <color theme="1"/>
        <rFont val="仿宋"/>
        <family val="3"/>
        <charset val="134"/>
      </rPr>
      <t>为了控制超高负荷压气机叶片上的层流分离泡</t>
    </r>
    <r>
      <rPr>
        <sz val="11"/>
        <color theme="1"/>
        <rFont val="Times New Roman"/>
        <family val="1"/>
      </rPr>
      <t>(LSB)</t>
    </r>
    <r>
      <rPr>
        <sz val="11"/>
        <color theme="1"/>
        <rFont val="仿宋"/>
        <family val="3"/>
        <charset val="134"/>
      </rPr>
      <t>内转捩过程，采用大涡模拟</t>
    </r>
    <r>
      <rPr>
        <sz val="11"/>
        <color theme="1"/>
        <rFont val="Times New Roman"/>
        <family val="1"/>
      </rPr>
      <t>(LES)</t>
    </r>
    <r>
      <rPr>
        <sz val="11"/>
        <color theme="1"/>
        <rFont val="仿宋"/>
        <family val="3"/>
        <charset val="134"/>
      </rPr>
      <t>方法研究了叶片壁面传热对层流分离泡转捩的影响。与绝热壁面条件相比，壁面冷却降低了气流的局部运动粘度，从而减弱了湍流耗散对波动增长的影响。因此，这种转变发生得更早，</t>
    </r>
    <r>
      <rPr>
        <sz val="11"/>
        <color theme="1"/>
        <rFont val="Times New Roman"/>
        <family val="1"/>
      </rPr>
      <t>LSB</t>
    </r>
    <r>
      <rPr>
        <sz val="11"/>
        <color theme="1"/>
        <rFont val="仿宋"/>
        <family val="3"/>
        <charset val="134"/>
      </rPr>
      <t>的规模变得更小。在冷却壁面，展向涡的变形速度大大加快，发夹涡结构的尺寸减小。此外，三维发夹涡的卷起和非常靠近叶片表面的引射和扫掠过程被削弱。相应地，两种冷却壁面条件下压气机叶片气动损失分别降低了</t>
    </r>
    <r>
      <rPr>
        <sz val="11"/>
        <color theme="1"/>
        <rFont val="Times New Roman"/>
        <family val="1"/>
      </rPr>
      <t>18.2%</t>
    </r>
    <r>
      <rPr>
        <sz val="11"/>
        <color theme="1"/>
        <rFont val="仿宋"/>
        <family val="3"/>
        <charset val="134"/>
      </rPr>
      <t>和</t>
    </r>
    <r>
      <rPr>
        <sz val="11"/>
        <color theme="1"/>
        <rFont val="Times New Roman"/>
        <family val="1"/>
      </rPr>
      <t>38.4%</t>
    </r>
    <r>
      <rPr>
        <sz val="11"/>
        <color theme="1"/>
        <rFont val="仿宋"/>
        <family val="3"/>
        <charset val="134"/>
      </rPr>
      <t>。结果表明，壁面冷却在控制</t>
    </r>
    <r>
      <rPr>
        <sz val="11"/>
        <color theme="1"/>
        <rFont val="Times New Roman"/>
        <family val="1"/>
      </rPr>
      <t>LSB</t>
    </r>
    <r>
      <rPr>
        <sz val="11"/>
        <color theme="1"/>
        <rFont val="仿宋"/>
        <family val="3"/>
        <charset val="134"/>
      </rPr>
      <t>内部过渡和降低超高负荷压气机叶片气动损失方面是可行的。</t>
    </r>
    <phoneticPr fontId="3" type="noConversion"/>
  </si>
  <si>
    <r>
      <rPr>
        <sz val="11"/>
        <color theme="1"/>
        <rFont val="仿宋"/>
        <family val="3"/>
        <charset val="134"/>
      </rPr>
      <t>气动</t>
    </r>
    <r>
      <rPr>
        <sz val="11"/>
        <color theme="1"/>
        <rFont val="Times New Roman"/>
        <family val="1"/>
      </rPr>
      <t>-</t>
    </r>
    <r>
      <rPr>
        <sz val="11"/>
        <color theme="1"/>
        <rFont val="仿宋"/>
        <family val="3"/>
        <charset val="134"/>
      </rPr>
      <t>压缩空气储能</t>
    </r>
  </si>
  <si>
    <r>
      <rPr>
        <sz val="11"/>
        <color theme="1"/>
        <rFont val="仿宋"/>
        <family val="3"/>
        <charset val="134"/>
      </rPr>
      <t>压缩空气储能</t>
    </r>
    <r>
      <rPr>
        <sz val="11"/>
        <color theme="1"/>
        <rFont val="Times New Roman"/>
        <family val="1"/>
      </rPr>
      <t>+</t>
    </r>
    <r>
      <rPr>
        <sz val="11"/>
        <color theme="1"/>
        <rFont val="仿宋"/>
        <family val="3"/>
        <charset val="134"/>
      </rPr>
      <t>斜流压缩机</t>
    </r>
    <phoneticPr fontId="3" type="noConversion"/>
  </si>
  <si>
    <t>Comparative Analysis of Diagonal and Centrifugal Compressors with Synergy Theory in Compressed Air Energy Storage System</t>
  </si>
  <si>
    <t>Zhang, Yuxin; Zuo, Zhitao; Zhou, Xin; Guo, Wenbin; Chen, Haisheng; Comparative Analysis of Diagonal and Centrifugal Compressors with Synergy Theory in Compressed Air Energy Storage System. Journal of Thermal Science, 2024, 33(4): 1325-1339. http://dx.doi.org/10.1007/s11630-024-1966-4</t>
  </si>
  <si>
    <t>10.1007/s11630-024-1966-4</t>
    <phoneticPr fontId="4" type="noConversion"/>
  </si>
  <si>
    <t>JTS-22-0561.R1</t>
    <phoneticPr fontId="4" type="noConversion"/>
  </si>
  <si>
    <t>compressed air energy storage; synergy theory; diagonal compressor; centrifugal compressor; comparative analysis</t>
    <phoneticPr fontId="4" type="noConversion"/>
  </si>
  <si>
    <t>Energy storage technology is an essential part of the efficient energy system. Compressed air energy storage (CAES) is considered to be one of the most promising large-scale physical energy storage technologies. It is favored because of its low-cost, long-life, environmentally friendly and low-carbon characteristics. The compressor is the core component of CAES, and the performance is critical to the overall system efficiency. That importance is not only reflected in the design point, but also in the continuous efficient operation under variable working conditions. The diagonal compressor is currently the focus of the developing large-scale CAES because of its stronger flow capacity compared with traditional centrifugal compressors. And the diagonal compressor has the higher single stage pressure ratio compared with axial compressors. In this paper, the full three dimensional numerical simulation technologies with synergy theory are used to compare and analyze the internal flow characteristics. The performance of the centrifugal and diagonal impellers that are optimized under the same requirements for large-scale CAES has been analyzed. The relationship between the internal flow characteristics and performance of the centrifugal and diagonal impellers with the change of mass flow rates and total inlet temperature is given qualitatively and quantitatively. Where the cosine value of the synergy angle is high, the local flow loss is large. The smaller proportion of the positive area is the pursuit of design. Through comparative analysis, it is concluded that the internal flow and performance changes of centrifugal and diagonal impellers are different. The results confirm the superiority and feasibility of the off-design performance of the diagonal compressor applied to the developing large-scale CAES.</t>
    <phoneticPr fontId="4" type="noConversion"/>
  </si>
  <si>
    <r>
      <rPr>
        <sz val="11"/>
        <color theme="1"/>
        <rFont val="仿宋"/>
        <family val="3"/>
        <charset val="134"/>
      </rPr>
      <t>储能是高效能源系统的重要一环，压缩空气储能技术是最具发展潜力的大规模物理储能技术之一，因其成本低、寿命长、低碳环保等特点备受关注。压缩机是压缩空气储能系统的核心部件，其性能对整个系统的性能至关重要，这不仅体现在设计点上，更体现在整个变工况区间上的高效运行。与传统的离心压缩机相比，斜流压缩机具有更强的通流能力；与轴流压缩机相比其具备更大的单级压比，可试用于大规模压缩空气储能系统。本文应用协同理论采用数值模拟技术对压缩空气储能系统斜流与离心压缩机性能进行对比分析，得出内部流动特性与质量流量以及进口总温的定量关系。发现当协同角余弦值较高时，局部损失较大，小的协同正面积占比是优化设计的方向。结果表明斜流压缩机对于发展中的大规模压缩空气储能系统具有良好的适应性。</t>
    </r>
    <phoneticPr fontId="3" type="noConversion"/>
  </si>
  <si>
    <r>
      <rPr>
        <sz val="11"/>
        <color theme="1"/>
        <rFont val="仿宋"/>
        <family val="3"/>
        <charset val="134"/>
      </rPr>
      <t>燃料电池</t>
    </r>
  </si>
  <si>
    <r>
      <rPr>
        <sz val="10"/>
        <color theme="1"/>
        <rFont val="仿宋"/>
        <family val="3"/>
        <charset val="134"/>
      </rPr>
      <t>固体氧化物燃料电池（</t>
    </r>
    <r>
      <rPr>
        <sz val="10"/>
        <color theme="1"/>
        <rFont val="Times New Roman"/>
        <family val="1"/>
      </rPr>
      <t>SOFC</t>
    </r>
    <r>
      <rPr>
        <sz val="10"/>
        <color theme="1"/>
        <rFont val="仿宋"/>
        <family val="3"/>
        <charset val="134"/>
      </rPr>
      <t>）</t>
    </r>
    <r>
      <rPr>
        <sz val="10"/>
        <color theme="1"/>
        <rFont val="Times New Roman"/>
        <family val="1"/>
      </rPr>
      <t>+</t>
    </r>
    <r>
      <rPr>
        <sz val="10"/>
        <color theme="1"/>
        <rFont val="仿宋"/>
        <family val="3"/>
        <charset val="134"/>
      </rPr>
      <t>燃料速度等</t>
    </r>
    <r>
      <rPr>
        <sz val="10"/>
        <color theme="1"/>
        <rFont val="Times New Roman"/>
        <family val="1"/>
      </rPr>
      <t>+</t>
    </r>
    <r>
      <rPr>
        <sz val="10"/>
        <color theme="1"/>
        <rFont val="仿宋"/>
        <family val="3"/>
        <charset val="134"/>
      </rPr>
      <t>温度梯度的空间分布</t>
    </r>
    <phoneticPr fontId="3" type="noConversion"/>
  </si>
  <si>
    <t>Effect of Operation Parameters on the Thermal Characteristics in a Planar Solid Oxide Fuel Cell</t>
    <phoneticPr fontId="3" type="noConversion"/>
  </si>
  <si>
    <t>Wang, Mingyuan; Wang, Ke; Wang, Yongqing; Chen, Jiangshuai; An, Bo; Tu, Shantung; Effect of Operation Parameters on the Thermal Characteristics in a Planar Solid Oxide Fuel Cell. Journal of Thermal Science, 2024, 33(5): 1974-1989. http://dx.doi.org/10.1007/s11630-024-2022-0</t>
  </si>
  <si>
    <t>10.1007/s11630-024-2022-0</t>
    <phoneticPr fontId="4" type="noConversion"/>
  </si>
  <si>
    <t>JTS-23-0323.R1</t>
    <phoneticPr fontId="4" type="noConversion"/>
  </si>
  <si>
    <t>SOFC; heat generation; temperature gradient distribution; heat source; thermal behavior</t>
    <phoneticPr fontId="4" type="noConversion"/>
  </si>
  <si>
    <t>Effective operation strategies in the solid oxide fuel cell (SOFC) can adjust the spatial distribution of temperature gradient favoring the long-term stability. To investigate the effects of different operating conditions on the thermal behavior inside SOFC, a three-dimensional model is developed in this study. The model is verified by comparing it with the experimental data. The heat generation rate and its variation under different operating conditions are analyzed. The combined effects of operating voltage and gas temperature are considered to be the key factor influencing the temperature gradient. Compared to the original case, the temperature of SOFC decreases by 21.4 K when the fuel velocity reaches 5 m/s. But the maximum temperature gradient increases by 21.2%. Meanwhile, higher fuel velocities can eliminate about 32% of the area with higher temperature gradient. And when the oxidant velocity reaches 7.5 m/s, the peak temperature gradient effectively decreases by 16.59%. Simultaneous adjustment of the oxidant and fuel velocities can effectively reduce the peak temperature gradient and increase the safety zone. The effects of operation conditions on the temperature gradient of the cell are clarified in this study, which can be a reference for further research on the reliability of SOFCs.</t>
    <phoneticPr fontId="4" type="noConversion"/>
  </si>
  <si>
    <r>
      <rPr>
        <sz val="11"/>
        <color theme="1"/>
        <rFont val="仿宋"/>
        <family val="3"/>
        <charset val="134"/>
      </rPr>
      <t>固体氧化物燃料电池（</t>
    </r>
    <r>
      <rPr>
        <sz val="11"/>
        <color theme="1"/>
        <rFont val="Times New Roman"/>
        <family val="1"/>
      </rPr>
      <t>SOFC</t>
    </r>
    <r>
      <rPr>
        <sz val="11"/>
        <color theme="1"/>
        <rFont val="仿宋"/>
        <family val="3"/>
        <charset val="134"/>
      </rPr>
      <t>）的有效运行策略可以调整温度梯度的空间分布，从而有利于其长期稳定性。为了研究不同运行条件对</t>
    </r>
    <r>
      <rPr>
        <sz val="11"/>
        <color theme="1"/>
        <rFont val="Times New Roman"/>
        <family val="1"/>
      </rPr>
      <t xml:space="preserve"> SOFC </t>
    </r>
    <r>
      <rPr>
        <sz val="11"/>
        <color theme="1"/>
        <rFont val="仿宋"/>
        <family val="3"/>
        <charset val="134"/>
      </rPr>
      <t>内部热行为的影响，本研究建立了一个三维模型，该模型通过与实验数据的比较得到了验证。研究分析了不同工作条件下的发热率及其变化情况，工作电压和气体温度的协同效应被认为是影响温度梯度的关键因素。与原始情况相比，当燃料速度达到</t>
    </r>
    <r>
      <rPr>
        <sz val="11"/>
        <color theme="1"/>
        <rFont val="Times New Roman"/>
        <family val="1"/>
      </rPr>
      <t xml:space="preserve"> 5 m/s </t>
    </r>
    <r>
      <rPr>
        <sz val="11"/>
        <color theme="1"/>
        <rFont val="仿宋"/>
        <family val="3"/>
        <charset val="134"/>
      </rPr>
      <t>时，</t>
    </r>
    <r>
      <rPr>
        <sz val="11"/>
        <color theme="1"/>
        <rFont val="Times New Roman"/>
        <family val="1"/>
      </rPr>
      <t xml:space="preserve">SOFC </t>
    </r>
    <r>
      <rPr>
        <sz val="11"/>
        <color theme="1"/>
        <rFont val="仿宋"/>
        <family val="3"/>
        <charset val="134"/>
      </rPr>
      <t>的温度降低了</t>
    </r>
    <r>
      <rPr>
        <sz val="11"/>
        <color theme="1"/>
        <rFont val="Times New Roman"/>
        <family val="1"/>
      </rPr>
      <t xml:space="preserve"> 21.4 K</t>
    </r>
    <r>
      <rPr>
        <sz val="11"/>
        <color theme="1"/>
        <rFont val="仿宋"/>
        <family val="3"/>
        <charset val="134"/>
      </rPr>
      <t>，但峰值温度梯度增加了</t>
    </r>
    <r>
      <rPr>
        <sz val="11"/>
        <color theme="1"/>
        <rFont val="Times New Roman"/>
        <family val="1"/>
      </rPr>
      <t xml:space="preserve"> 21.2%</t>
    </r>
    <r>
      <rPr>
        <sz val="11"/>
        <color theme="1"/>
        <rFont val="仿宋"/>
        <family val="3"/>
        <charset val="134"/>
      </rPr>
      <t>。同时，较高的燃料速度可以消除约</t>
    </r>
    <r>
      <rPr>
        <sz val="11"/>
        <color theme="1"/>
        <rFont val="Times New Roman"/>
        <family val="1"/>
      </rPr>
      <t xml:space="preserve"> 32% </t>
    </r>
    <r>
      <rPr>
        <sz val="11"/>
        <color theme="1"/>
        <rFont val="仿宋"/>
        <family val="3"/>
        <charset val="134"/>
      </rPr>
      <t>的温度梯度较大的区域。当氧化剂速度达到</t>
    </r>
    <r>
      <rPr>
        <sz val="11"/>
        <color theme="1"/>
        <rFont val="Times New Roman"/>
        <family val="1"/>
      </rPr>
      <t xml:space="preserve"> 7.5 m/s </t>
    </r>
    <r>
      <rPr>
        <sz val="11"/>
        <color theme="1"/>
        <rFont val="仿宋"/>
        <family val="3"/>
        <charset val="134"/>
      </rPr>
      <t>时，峰值温度梯度有效降低了</t>
    </r>
    <r>
      <rPr>
        <sz val="11"/>
        <color theme="1"/>
        <rFont val="Times New Roman"/>
        <family val="1"/>
      </rPr>
      <t xml:space="preserve"> 16.59%</t>
    </r>
    <r>
      <rPr>
        <sz val="11"/>
        <color theme="1"/>
        <rFont val="仿宋"/>
        <family val="3"/>
        <charset val="134"/>
      </rPr>
      <t>。同时调整氧化剂速度和燃料速度可以有效降低峰值温度梯度，增加安全区域的面积。本研究阐明了运行条件对电池温度梯度的影响，可为进一步研究</t>
    </r>
    <r>
      <rPr>
        <sz val="11"/>
        <color theme="1"/>
        <rFont val="Times New Roman"/>
        <family val="1"/>
      </rPr>
      <t xml:space="preserve"> SOFC </t>
    </r>
    <r>
      <rPr>
        <sz val="11"/>
        <color theme="1"/>
        <rFont val="仿宋"/>
        <family val="3"/>
        <charset val="134"/>
      </rPr>
      <t>的可靠性提供参考。</t>
    </r>
    <phoneticPr fontId="3" type="noConversion"/>
  </si>
  <si>
    <r>
      <rPr>
        <sz val="10"/>
        <color theme="1"/>
        <rFont val="仿宋"/>
        <family val="3"/>
        <charset val="134"/>
      </rPr>
      <t>燃烧</t>
    </r>
  </si>
  <si>
    <r>
      <rPr>
        <sz val="10"/>
        <color theme="1"/>
        <rFont val="仿宋"/>
        <family val="3"/>
        <charset val="134"/>
      </rPr>
      <t>柴油机喷油器多孔喷嘴对燃烧稳定性的影响</t>
    </r>
    <phoneticPr fontId="3" type="noConversion"/>
  </si>
  <si>
    <t>Experimental Study on Diesel Spray and Flame Asymmetry Characteristics of Dual-Orifice Nozzles for a Medium-Speed Engine</t>
  </si>
  <si>
    <t>Ju, Dehao; Liu, Rui; Zheng, Liang; Deng, Jiahui; Zhang, Wenzheng; Huo, Jinlu; Huang, Li; Experimental Study on Diesel Spray and Flame Asymmetry Characteristics of Dual-Orifice Nozzles for a Medium-Speed Engine. Journal of Thermal Science, 2025, 34(1): 303-322. http://dx.doi.org/10.1007/s11630-024-2057-2</t>
  </si>
  <si>
    <t>10.1007/s11630-024-2057-2</t>
    <phoneticPr fontId="4" type="noConversion"/>
  </si>
  <si>
    <t>JTS-23-0444.R1</t>
    <phoneticPr fontId="4" type="noConversion"/>
  </si>
  <si>
    <t>dual-orifice nozzle; nozzle structure; atomization; spray flame asymmetry</t>
    <phoneticPr fontId="4" type="noConversion"/>
  </si>
  <si>
    <t>The asymmetry of the multi-orifice spray will cause uneven heat load of the marine diesel engine, thereby affecting its working performance and service life. Therefore, an in-depth understanding of the spray and flame characteristics of multi-orifice nozzles will guide the optimization of the nozzle structure, needle design and diesel atomization and combustion process. For this reason, four groups of dual-orifice nozzles with different hole diameters (0.1-0.55 mm) and mass flow rates covering the typical marine medium-speed diesel injections are designed and customized, and the constant volume chamber (CVC) with high temperature and pressure is used to simulate the actual in-cylinder working conditions of the diesel engine for the spray visualization experiment. To study the asymmetry of the fuel sprays discharged from a diesel injector, the multi-orifice nozzle is simplified as a dual-orifice nozzle in this study. Combined with X-ray Computed Tomography (CT) imaging technology, the influences of the nozzle internal structure on the spray and flame asymmetry are studied in the constructed supercritical environment. It is found that the asymmetry of the inlet angle and the equivalent length-diameter ratio is positively correlated with the inconsistency of the dual sprays. With an increase in the injection pressure and nozzle diameter, the asymmetry of the dual spray becomes more pronounced, resulting in greater disparities in the ignition delay times and ignition positions of the two sprays. Moreover, the increase in nozzle diameter also leads to combustion instability, resulting in a flame with a serrated appearance. With the increase of ambient temperature, the proportion of liquid phase in the jet decreases and the relative density of spray front decreases.</t>
    <phoneticPr fontId="4" type="noConversion"/>
  </si>
  <si>
    <r>
      <rPr>
        <sz val="11"/>
        <color theme="1"/>
        <rFont val="仿宋"/>
        <family val="3"/>
        <charset val="134"/>
      </rPr>
      <t>多孔喷雾的不对称性会导致船用柴油机热负荷不均匀，从而影响其工作性能和使用寿命。因此，深入了解多孔喷嘴的喷雾和火焰特性将指导喷嘴结构、针阀设计和柴油雾化燃烧过程的优化。为此，设计并定制了四组不同孔径（</t>
    </r>
    <r>
      <rPr>
        <sz val="11"/>
        <color theme="1"/>
        <rFont val="Times New Roman"/>
        <family val="1"/>
      </rPr>
      <t>0.1~0.55mm</t>
    </r>
    <r>
      <rPr>
        <sz val="11"/>
        <color theme="1"/>
        <rFont val="仿宋"/>
        <family val="3"/>
        <charset val="134"/>
      </rPr>
      <t>）和质量流量的双孔喷嘴，覆盖典型的船用中速柴油机喷射工况，并使用高温高压定容弹模拟柴油机的实际缸内工作条件进行喷雾可视化实验。为了研究柴油机喷油器燃油喷雾的不对称性，本研究将多孔喷嘴简化为双孔喷嘴。结合</t>
    </r>
    <r>
      <rPr>
        <sz val="11"/>
        <color theme="1"/>
        <rFont val="Times New Roman"/>
        <family val="1"/>
      </rPr>
      <t>X</t>
    </r>
    <r>
      <rPr>
        <sz val="11"/>
        <color theme="1"/>
        <rFont val="仿宋"/>
        <family val="3"/>
        <charset val="134"/>
      </rPr>
      <t>射线计算机断层扫描（</t>
    </r>
    <r>
      <rPr>
        <sz val="11"/>
        <color theme="1"/>
        <rFont val="Times New Roman"/>
        <family val="1"/>
      </rPr>
      <t>CT</t>
    </r>
    <r>
      <rPr>
        <sz val="11"/>
        <color theme="1"/>
        <rFont val="仿宋"/>
        <family val="3"/>
        <charset val="134"/>
      </rPr>
      <t>）成像技术，研究了在构建的超临界环境中喷嘴内部结构对喷雾和火焰不对称性的影响。研究发现，入口角度和等效长径比的不对称性与双喷雾的不一致性呈正相关。随着喷射压力和喷孔直径的增加，双喷雾的不对称性变得更加明显，导致两种喷雾的点火延迟时间和点火位置存在更大的差异。此外，喷嘴直径的增加也会导致燃烧不稳定，导致火焰呈锯齿状。随着环境温度的升高，射流中液相的比例降低，喷雾前缘的相对密度降低。</t>
    </r>
    <phoneticPr fontId="3" type="noConversion"/>
  </si>
  <si>
    <r>
      <rPr>
        <sz val="10"/>
        <color theme="1"/>
        <rFont val="仿宋"/>
        <family val="3"/>
        <charset val="134"/>
      </rPr>
      <t>柴油类燃料的着火特性</t>
    </r>
  </si>
  <si>
    <t>Evaluation of Auto-Ignition Characteristics of Diesel Surrogate Fuels with the Same Derived Cetane Numbers at Changed Thermodynamic Environments</t>
  </si>
  <si>
    <t>Zhang, Cong; Guan, Yuanhang; Huang, Zhen; Han, Dong; Evaluation of Auto-Ignition Characteristics of Diesel Surrogate Fuels with the Same Derived Cetane Numbers at Changed Thermodynamic Environments. Journal of Thermal Science, 2024, 33(4): 1590-1606. http://dx.doi.org/10.1007/s11630-024-1913-4</t>
  </si>
  <si>
    <t>10.1007/s11630-024-1913-4</t>
    <phoneticPr fontId="4" type="noConversion"/>
  </si>
  <si>
    <t>JTS-23-0208.R1</t>
    <phoneticPr fontId="4" type="noConversion"/>
  </si>
  <si>
    <t>diesel fuels; surrogate fuels; derived cetane numbers; constant volume combustion chamber</t>
    <phoneticPr fontId="4" type="noConversion"/>
  </si>
  <si>
    <t>The ignition tendency of diesel fuels is highly sensitive to ambient conditions and fuel properties. In this study, the ignition characteristics of different diesel surrogate fuels with the same derived cetane numbers (DCN) were measured and compared in varied thermodynamic and oxidizing environments. The combustion pressures, heat release rates, ignition delays, and combustion delays of the test fuels were compared. The experimental results showed that the diesel surrogate fuels with the same DCNs exhibit similar ignition propensity at standard DCN test conditions. Further, for the test conditions of high cetane fuels, high ambient temperatures, and sufficient oxygen concentrations, surrogate fuels with the same DCN have similar ignition behaviors, and using the DCN to evaluate fuel ignition tendency is appropriate. However, for the test conditions of low cetane fuels, low ambient temperatures, and reduced oxygen concentrations, different ignition behaviors are observed for the surrogate fuels with the same DCN, so at these conditions using DCN as the evaluation index for fuel ignition tendency may lead to higher uncertainty.</t>
    <phoneticPr fontId="4" type="noConversion"/>
  </si>
  <si>
    <r>
      <rPr>
        <sz val="11"/>
        <color theme="1"/>
        <rFont val="仿宋"/>
        <family val="3"/>
        <charset val="134"/>
      </rPr>
      <t>柴油类燃料的着火特性对环境条件和自身性质有很高的敏感性。本研究在不同的热力学和氧化环境下，对具有相同十六烷值的不同柴油类燃料的着火特性进行了测量和比较。对测试燃料的燃烧压力、放热率、着火延迟和燃烧延迟进行了对比分析。结果表明，具有相同衍生十六烷值的柴油类燃料在衍生十六烷值的标准测试工况下具有相近的着火倾向。此外，在高衍生十六烷值、高环境温度和氧气浓度充足的工况下，具有相同衍生十六烷值的柴油类燃料的着火性能是相似的，以衍生十六烷值作为燃料着火评价指标是合适的。然而，在低十六烷值、低环境温度和低氧气浓度的工况下，具有相同衍生十六烷值的柴油类燃料着火性能存在差异，因此在这些条件下用衍生十六烷值作为燃料着火倾向的评价指标可能会导致更高的不确定性。</t>
    </r>
    <phoneticPr fontId="3" type="noConversion"/>
  </si>
  <si>
    <r>
      <rPr>
        <sz val="11"/>
        <color theme="1"/>
        <rFont val="仿宋"/>
        <family val="3"/>
        <charset val="134"/>
      </rPr>
      <t>燃烧</t>
    </r>
  </si>
  <si>
    <r>
      <rPr>
        <sz val="11"/>
        <color theme="1"/>
        <rFont val="仿宋"/>
        <family val="3"/>
        <charset val="134"/>
      </rPr>
      <t>超紧凑燃气轮机发动机</t>
    </r>
    <r>
      <rPr>
        <sz val="11"/>
        <color theme="1"/>
        <rFont val="Times New Roman"/>
        <family val="1"/>
      </rPr>
      <t>+</t>
    </r>
    <r>
      <rPr>
        <sz val="11"/>
        <color theme="1"/>
        <rFont val="仿宋"/>
        <family val="3"/>
        <charset val="134"/>
      </rPr>
      <t>逆流燃烧室的点火与贫油熄火特性</t>
    </r>
    <phoneticPr fontId="3" type="noConversion"/>
  </si>
  <si>
    <t>Ignition and Lean Blowout Characteristics of a Reverse-Flow Combustor for an Ultra-Compact Gas Turbine Engine</t>
    <phoneticPr fontId="3" type="noConversion"/>
  </si>
  <si>
    <t>Jin, Yi; Huang, Yakun; Yao, Kanghong; Zhang, Kai; Wang, Yunbiao; Wang, Donghao; Ignition and Lean Blowout Characteristics of a Reverse-Flow Combustor for an Ultra-Compact Gas Turbine Engine. Journal of Thermal Science, 2024, 33(5): 1897-1906. http://dx.doi.org/10.1007/s11630-024-2011-3</t>
  </si>
  <si>
    <t>10.1007/s11630-024-2011-3</t>
    <phoneticPr fontId="4" type="noConversion"/>
  </si>
  <si>
    <t>JTS-23-0182.R1</t>
    <phoneticPr fontId="4" type="noConversion"/>
  </si>
  <si>
    <t>ultra-compact combustor; gas turbine; reverse-flow combustor; ignition; lean blowout</t>
    <phoneticPr fontId="4" type="noConversion"/>
  </si>
  <si>
    <t>The flame stability limit and propagation characteristics of a reverse-flow combustor without any flame-stabilized device were experimentally investigated under room temperature and pressure. The results indicate that it is feasible to stabilize the flame in the recirculation zones constructed by the impact jet flow from the primary holes and dilution holes. The flame projected area is mainly distributed in the recirculation zone upstream of the primary holes, whose presence and absence mark the ignition and extinction. During the ignition process, the growth rate and value of the flame projected area first increase and then decrease with the inlet velocity increasing from 9.4 m/s to 42.1 m/s. A rapid reduction followed by a slow reduction of ignition and lean blowout equivalence ratios is achieved by the increased inlet velocity. Then the non-reacting fluid structure in three sections was measured, and detailed velocity profiles were analyzed to improve the understanding of the flame stabilization mechanism. The results are conducive to the design of an ultra-compact combustor.</t>
    <phoneticPr fontId="4" type="noConversion"/>
  </si>
  <si>
    <r>
      <rPr>
        <sz val="11"/>
        <color theme="1"/>
        <rFont val="仿宋"/>
        <family val="3"/>
        <charset val="134"/>
      </rPr>
      <t>对无火焰稳定装置的逆流燃烧室的火焰稳定极限和传播特性在室温和常压下进行了实验研究。结果表明，通过主燃孔和掺混孔的空气射流构建的回流区稳定火焰的方案是可行的。火焰投影主要分布在主燃孔上游的回流区，该区域是否存在火焰是评价点火成功和熄火的标志。在点火过程中，随着入口速度从</t>
    </r>
    <r>
      <rPr>
        <sz val="11"/>
        <color theme="1"/>
        <rFont val="Times New Roman"/>
        <family val="1"/>
      </rPr>
      <t>9.4 m/s</t>
    </r>
    <r>
      <rPr>
        <sz val="11"/>
        <color theme="1"/>
        <rFont val="仿宋"/>
        <family val="3"/>
        <charset val="134"/>
      </rPr>
      <t>增加到</t>
    </r>
    <r>
      <rPr>
        <sz val="11"/>
        <color theme="1"/>
        <rFont val="Times New Roman"/>
        <family val="1"/>
      </rPr>
      <t>42.1 m/s</t>
    </r>
    <r>
      <rPr>
        <sz val="11"/>
        <color theme="1"/>
        <rFont val="仿宋"/>
        <family val="3"/>
        <charset val="134"/>
      </rPr>
      <t>，火焰投影面积的增长率和数值先增加后减少。随着入口速度的增加，点火和贫油熄火当量比先迅速减少，然后缓慢减少。此外，测量了三个截面内的无反应流的流场结构，并分析了详细的速度分布，以提高对火焰稳定机制的理解。研究结果有助于超紧凑燃烧室的设计。</t>
    </r>
    <phoneticPr fontId="3" type="noConversion"/>
  </si>
  <si>
    <r>
      <rPr>
        <sz val="11"/>
        <color theme="1"/>
        <rFont val="仿宋"/>
        <family val="3"/>
        <charset val="134"/>
      </rPr>
      <t>带有热化学回收热系统的新型斯特林发动机燃烧器</t>
    </r>
    <r>
      <rPr>
        <sz val="11"/>
        <color theme="1"/>
        <rFont val="Times New Roman"/>
        <family val="1"/>
      </rPr>
      <t>+</t>
    </r>
    <r>
      <rPr>
        <sz val="11"/>
        <color theme="1"/>
        <rFont val="仿宋"/>
        <family val="3"/>
        <charset val="134"/>
      </rPr>
      <t>利用柴油重整气和柴油作为燃料</t>
    </r>
    <phoneticPr fontId="3" type="noConversion"/>
  </si>
  <si>
    <t>Experimental Investigation on Heat Transfer and Combustion of a Stirling Engine Combustor Fueled by Reformed Gas and Diesel Fuel</t>
  </si>
  <si>
    <t>Lan, Jian; Zhao, Yanchun; Lin, Guangtao; Li, Yelin; Ren, Zhe; Lyu, Tian; Shen, Mengmeng; Gu, Genxiang; Han, Dong; Experimental Investigation on Heat Transfer and Combustion of a Stirling Engine Combustor Fueled by Reformed Gas and Diesel Fuel. Journal of Thermal Science, 2024, 33(5): 1907-1919. http://dx.doi.org/10.1007/s11630-024-1996-y</t>
  </si>
  <si>
    <t>10.1007/s11630-024-1996-y</t>
    <phoneticPr fontId="4" type="noConversion"/>
  </si>
  <si>
    <t>JTS-23-0220.R1</t>
    <phoneticPr fontId="4" type="noConversion"/>
  </si>
  <si>
    <t>Stirling engine; fuel reforming; synthetic gas; oxy-combustion; external combustion efficiency</t>
    <phoneticPr fontId="4" type="noConversion"/>
  </si>
  <si>
    <t>Thermochemical recuperation heat recovery is an advanced waste heat utilization technology that can effectively recover exhaust waste heat from oxy-fuel Stirling engines. The novel combustor of a Stirling engine with thermochemical recuperation heat recovery system is expected to utilize both reformed gas and diesel fuels as sources of combustion. In this research, the effects of various factors, including the H2O addition, fuel distribution ratio (FDR), excess oxygen coefficient, and cyclone structure on the temperature distribution in the combustor, combustion emissions, and external combustion system efficiency of the Stirling engine were experimentally investigated. With the increase of steam-to-carbon ratio (S/C), the temperature difference between the upper and lower heating tubes reduces and the circumferential temperature fluctuation decreases, and the combustion of diesel and reformed gas remains close to complete combustion. At S/C=2, the external combustion efficiency is 80.6%, indicating a 1.6% decrease compared to conventional combustion. With the increase of FDR, the temperature uniformity of the heater tube is improved, and the CO and HC emissions decrease. However, the impact of the FDR on the maximum temperature difference and temperature fluctuation across the heater is insignificant. When the FDR rises from 21% to 38%, the external combustion efficiency increases from 87.4% to 92.3%. The excess oxygen coefficient plays a secondary role in influencing temperature uniformity and temperature difference, and the reformed gas and diesel fuel can be burned efficiently at a low excess oxygen coefficient of 1.04. With an increase in the cyclone angle, the heater tube temperature increases, while the maximum temperature difference at the lower part decreases, and the temperature fluctuation increases. Simultaneously, the CO and HC emissions increase, and the external combustion efficiency experiences a decrease. A cyclone angle of 30 degrees is found to be an appropriate value for achieving optimal mixing between reformed gas and diesel fuel. The research findings present valuable new insights that can be utilized to enhance the performance optimization of Stirling engines.</t>
    <phoneticPr fontId="4" type="noConversion"/>
  </si>
  <si>
    <r>
      <rPr>
        <sz val="11"/>
        <color theme="1"/>
        <rFont val="仿宋"/>
        <family val="3"/>
        <charset val="134"/>
      </rPr>
      <t>热化学余热回收是一种先进的余热利用技术，能有效回收斯特林发动机纯氧燃烧的排气余热。带有热化学回收热系统的新型斯特林发动机燃烧器需要能同时利用柴油重整气和柴油作为燃料。本文实验研究了水的添加量、燃料分配比</t>
    </r>
    <r>
      <rPr>
        <sz val="11"/>
        <color theme="1"/>
        <rFont val="Times New Roman"/>
        <family val="1"/>
      </rPr>
      <t xml:space="preserve"> </t>
    </r>
    <r>
      <rPr>
        <sz val="11"/>
        <color theme="1"/>
        <rFont val="仿宋"/>
        <family val="3"/>
        <charset val="134"/>
      </rPr>
      <t>、过量氧气系数和旋流器结构对斯特林发动机燃烧室性能的影响。研究表明，随着水碳比的增加，加热管轴向温差减小，周向温度波动减小，当</t>
    </r>
    <r>
      <rPr>
        <sz val="11"/>
        <color theme="1"/>
        <rFont val="Times New Roman"/>
        <family val="1"/>
      </rPr>
      <t xml:space="preserve"> S/C=2 </t>
    </r>
    <r>
      <rPr>
        <sz val="11"/>
        <color theme="1"/>
        <rFont val="仿宋"/>
        <family val="3"/>
        <charset val="134"/>
      </rPr>
      <t>时，斯特林发动机外燃系统的效率为</t>
    </r>
    <r>
      <rPr>
        <sz val="11"/>
        <color theme="1"/>
        <rFont val="Times New Roman"/>
        <family val="1"/>
      </rPr>
      <t xml:space="preserve"> 80.6%</t>
    </r>
    <r>
      <rPr>
        <sz val="11"/>
        <color theme="1"/>
        <rFont val="仿宋"/>
        <family val="3"/>
        <charset val="134"/>
      </rPr>
      <t>，与传统外燃系统相比效率降低了</t>
    </r>
    <r>
      <rPr>
        <sz val="11"/>
        <color theme="1"/>
        <rFont val="Times New Roman"/>
        <family val="1"/>
      </rPr>
      <t xml:space="preserve"> 1.6%</t>
    </r>
    <r>
      <rPr>
        <sz val="11"/>
        <color theme="1"/>
        <rFont val="仿宋"/>
        <family val="3"/>
        <charset val="134"/>
      </rPr>
      <t>。随着燃料分配比的增加，加热器管的温度均匀性得到改善，</t>
    </r>
    <r>
      <rPr>
        <sz val="11"/>
        <color theme="1"/>
        <rFont val="Times New Roman"/>
        <family val="1"/>
      </rPr>
      <t xml:space="preserve">CO </t>
    </r>
    <r>
      <rPr>
        <sz val="11"/>
        <color theme="1"/>
        <rFont val="仿宋"/>
        <family val="3"/>
        <charset val="134"/>
      </rPr>
      <t>和</t>
    </r>
    <r>
      <rPr>
        <sz val="11"/>
        <color theme="1"/>
        <rFont val="Times New Roman"/>
        <family val="1"/>
      </rPr>
      <t xml:space="preserve"> HC </t>
    </r>
    <r>
      <rPr>
        <sz val="11"/>
        <color theme="1"/>
        <rFont val="仿宋"/>
        <family val="3"/>
        <charset val="134"/>
      </rPr>
      <t>排放量减少。燃料分配比对整个加热器的最大温差和温度波动的影响并不明显。当燃料分配比从</t>
    </r>
    <r>
      <rPr>
        <sz val="11"/>
        <color theme="1"/>
        <rFont val="Times New Roman"/>
        <family val="1"/>
      </rPr>
      <t xml:space="preserve"> 21% </t>
    </r>
    <r>
      <rPr>
        <sz val="11"/>
        <color theme="1"/>
        <rFont val="仿宋"/>
        <family val="3"/>
        <charset val="134"/>
      </rPr>
      <t>上升到</t>
    </r>
    <r>
      <rPr>
        <sz val="11"/>
        <color theme="1"/>
        <rFont val="Times New Roman"/>
        <family val="1"/>
      </rPr>
      <t xml:space="preserve"> 38% </t>
    </r>
    <r>
      <rPr>
        <sz val="11"/>
        <color theme="1"/>
        <rFont val="仿宋"/>
        <family val="3"/>
        <charset val="134"/>
      </rPr>
      <t>时，外燃系统效率从</t>
    </r>
    <r>
      <rPr>
        <sz val="11"/>
        <color theme="1"/>
        <rFont val="Times New Roman"/>
        <family val="1"/>
      </rPr>
      <t xml:space="preserve"> 87.4% </t>
    </r>
    <r>
      <rPr>
        <sz val="11"/>
        <color theme="1"/>
        <rFont val="仿宋"/>
        <family val="3"/>
        <charset val="134"/>
      </rPr>
      <t>上升到</t>
    </r>
    <r>
      <rPr>
        <sz val="11"/>
        <color theme="1"/>
        <rFont val="Times New Roman"/>
        <family val="1"/>
      </rPr>
      <t xml:space="preserve"> 92.3%</t>
    </r>
    <r>
      <rPr>
        <sz val="11"/>
        <color theme="1"/>
        <rFont val="仿宋"/>
        <family val="3"/>
        <charset val="134"/>
      </rPr>
      <t>。过量氧气系数对温度均匀性和温差的影响较小，过量氧气系数为</t>
    </r>
    <r>
      <rPr>
        <sz val="11"/>
        <color theme="1"/>
        <rFont val="Times New Roman"/>
        <family val="1"/>
      </rPr>
      <t xml:space="preserve"> 1.04 </t>
    </r>
    <r>
      <rPr>
        <sz val="11"/>
        <color theme="1"/>
        <rFont val="仿宋"/>
        <family val="3"/>
        <charset val="134"/>
      </rPr>
      <t>的条件下，重整气和柴油混合燃料依旧可以高效燃烧。随着旋流器角度的增大，加热管的温度升高，而下端的最大温差减小、温度波动增大、</t>
    </r>
    <r>
      <rPr>
        <sz val="11"/>
        <color theme="1"/>
        <rFont val="Times New Roman"/>
        <family val="1"/>
      </rPr>
      <t xml:space="preserve">CO </t>
    </r>
    <r>
      <rPr>
        <sz val="11"/>
        <color theme="1"/>
        <rFont val="仿宋"/>
        <family val="3"/>
        <charset val="134"/>
      </rPr>
      <t>和</t>
    </r>
    <r>
      <rPr>
        <sz val="11"/>
        <color theme="1"/>
        <rFont val="Times New Roman"/>
        <family val="1"/>
      </rPr>
      <t xml:space="preserve"> HC </t>
    </r>
    <r>
      <rPr>
        <sz val="11"/>
        <color theme="1"/>
        <rFont val="仿宋"/>
        <family val="3"/>
        <charset val="134"/>
      </rPr>
      <t>排放量增加，外燃系统效率降低。旋流器角度</t>
    </r>
    <r>
      <rPr>
        <sz val="11"/>
        <color theme="1"/>
        <rFont val="Times New Roman"/>
        <family val="1"/>
      </rPr>
      <t>30°</t>
    </r>
    <r>
      <rPr>
        <sz val="11"/>
        <color theme="1"/>
        <rFont val="仿宋"/>
        <family val="3"/>
        <charset val="134"/>
      </rPr>
      <t>是实现重整燃气与柴油混合燃烧最佳值。</t>
    </r>
    <phoneticPr fontId="3" type="noConversion"/>
  </si>
  <si>
    <r>
      <rPr>
        <sz val="11"/>
        <color theme="1"/>
        <rFont val="仿宋"/>
        <family val="3"/>
        <charset val="134"/>
      </rPr>
      <t>发动机燃烧</t>
    </r>
    <r>
      <rPr>
        <sz val="11"/>
        <color theme="1"/>
        <rFont val="Times New Roman"/>
        <family val="1"/>
      </rPr>
      <t>+</t>
    </r>
    <r>
      <rPr>
        <sz val="11"/>
        <color theme="1"/>
        <rFont val="仿宋"/>
        <family val="3"/>
        <charset val="134"/>
      </rPr>
      <t>二甲醚</t>
    </r>
    <r>
      <rPr>
        <sz val="11"/>
        <color theme="1"/>
        <rFont val="Times New Roman"/>
        <family val="1"/>
      </rPr>
      <t>/</t>
    </r>
    <r>
      <rPr>
        <sz val="11"/>
        <color theme="1"/>
        <rFont val="仿宋"/>
        <family val="3"/>
        <charset val="134"/>
      </rPr>
      <t>空气混合气层流燃烧</t>
    </r>
    <phoneticPr fontId="3" type="noConversion"/>
  </si>
  <si>
    <t>Laminar Flame Structure-Dependent Exergy Destruction Behavior at Auto-Ignition Time Scale: A Case Study of Dimethyl Ether (DME)</t>
  </si>
  <si>
    <t>Wu, Honghuan; Huang, Wenlin; Zhao, Hao; Sun, Wuchuan; Huang, Zuohua; Zhang, Yingjia; Laminar Flame Structure-Dependent Exergy Destruction Behavior at Auto-Ignition Time Scale: A Case Study of Dimethyl Ether (DME). Journal of Thermal Science, 2024, 33(4): 1257-1271. http://dx.doi.org/10.1007/s11630-024-1924-1</t>
  </si>
  <si>
    <t>10.1007/s11630-024-1924-1</t>
    <phoneticPr fontId="4" type="noConversion"/>
  </si>
  <si>
    <t>JTS-23-0070.R1</t>
    <phoneticPr fontId="4" type="noConversion"/>
  </si>
  <si>
    <t>exergy destruction; flame structures; entropy generation; low-temperature chemistry; DME</t>
    <phoneticPr fontId="4" type="noConversion"/>
  </si>
  <si>
    <t>Hybrid deflagration/auto-ignition flame structures coexist in the combustion of advanced engines. Decoupling exergy destruction caused by different irreversible processes under varied flame regimes is thus important for understanding engine thermodynamics. In this study, the flame propagation modes for the premixed DME/air mixtures are numerically investigated under engine-relevant conditions. Local entropy generation and exergy destruction characteristics are compared under different flame structures. Results reveal that as the typical premixed flame transition towards auto-ignition front, the exergy destruction from heat conduction and species mass diffusion gradually vanish and are dominated by chemical reaction. The distributions of temperature and species mole fraction in the flame domain are analyzed to clarify the exergy destruction behaviors caused by heat conduction and mass diffusion. Furthermore, by dividing the DME oxidation process into four stages, the main reaction channels that contribute to the increase in exergy destruction from chemical reaction have been identified. It is found that the production and consumption of CH2O and H Ȯ2 radical dominate the exergy destruction behavior during DME oxidation. On this basis, the kinetic mechanism of low-temperature chemistry causing greater exergy destruction is elucidated. Specifically, low-temperature chemistry leads to significant exergy destruction due to (a) the large irreversibility of itself and (b) (mainly) the enhancement of H2O2 loop reactions by low-temperature reaction intermediates. Thus the reduction of combustion irreversibility is promising to be achieved by reasonably regulating the fuel oxidation path.</t>
    <phoneticPr fontId="4" type="noConversion"/>
  </si>
  <si>
    <r>
      <rPr>
        <sz val="11"/>
        <color theme="1"/>
        <rFont val="仿宋"/>
        <family val="3"/>
        <charset val="134"/>
      </rPr>
      <t>在一些先进发动机（如</t>
    </r>
    <r>
      <rPr>
        <sz val="11"/>
        <color theme="1"/>
        <rFont val="Times New Roman"/>
        <family val="1"/>
      </rPr>
      <t>HCCI</t>
    </r>
    <r>
      <rPr>
        <sz val="11"/>
        <color theme="1"/>
        <rFont val="仿宋"/>
        <family val="3"/>
        <charset val="134"/>
      </rPr>
      <t>，</t>
    </r>
    <r>
      <rPr>
        <sz val="11"/>
        <color theme="1"/>
        <rFont val="Times New Roman"/>
        <family val="1"/>
      </rPr>
      <t>RCCI</t>
    </r>
    <r>
      <rPr>
        <sz val="11"/>
        <color theme="1"/>
        <rFont val="仿宋"/>
        <family val="3"/>
        <charset val="134"/>
      </rPr>
      <t>）燃烧过程中，爆燃</t>
    </r>
    <r>
      <rPr>
        <sz val="11"/>
        <color theme="1"/>
        <rFont val="Times New Roman"/>
        <family val="1"/>
      </rPr>
      <t>/</t>
    </r>
    <r>
      <rPr>
        <sz val="11"/>
        <color theme="1"/>
        <rFont val="仿宋"/>
        <family val="3"/>
        <charset val="134"/>
      </rPr>
      <t>自燃混合火焰结构并存。因此，解耦不同火焰传播机制下各种不可逆过程所造成的㶲损对发动机高效燃烧显得尤为重要。本文数值研究了发动机条件下二甲醚</t>
    </r>
    <r>
      <rPr>
        <sz val="11"/>
        <color theme="1"/>
        <rFont val="Times New Roman"/>
        <family val="1"/>
      </rPr>
      <t>/</t>
    </r>
    <r>
      <rPr>
        <sz val="11"/>
        <color theme="1"/>
        <rFont val="仿宋"/>
        <family val="3"/>
        <charset val="134"/>
      </rPr>
      <t>空气混合气层流燃烧机制，对比了不同火焰结构下熵产和㶲损特性。研究发现，随着火焰传播机制由典型的扩散火焰向混合气自燃转变，热传导和物种扩散所造成的㶲损逐渐减少，㶲损由化学反应所主导。通过分析火焰域中温度和物种摩尔分数的分布，阐明了热传导和质量扩散引起的㶲损机制。此外，通过将二甲醚氧化过程划分为四个阶段，识别了造成㶲损的主要反应通道。发现在二甲醚氧化过程中，</t>
    </r>
    <r>
      <rPr>
        <sz val="11"/>
        <color theme="1"/>
        <rFont val="Times New Roman"/>
        <family val="1"/>
      </rPr>
      <t xml:space="preserve">CH2O </t>
    </r>
    <r>
      <rPr>
        <sz val="11"/>
        <color theme="1"/>
        <rFont val="仿宋"/>
        <family val="3"/>
        <charset val="134"/>
      </rPr>
      <t>和</t>
    </r>
    <r>
      <rPr>
        <sz val="11"/>
        <color theme="1"/>
        <rFont val="Times New Roman"/>
        <family val="1"/>
      </rPr>
      <t xml:space="preserve"> HȮ2 </t>
    </r>
    <r>
      <rPr>
        <sz val="11"/>
        <color theme="1"/>
        <rFont val="仿宋"/>
        <family val="3"/>
        <charset val="134"/>
      </rPr>
      <t>自由基的产生和消耗通道主导了化学反应的㶲损行为。在此基础上明晰了燃料低温化学导致更大㶲损坏的动力学机制，主要包含两个因素：（</t>
    </r>
    <r>
      <rPr>
        <sz val="11"/>
        <color theme="1"/>
        <rFont val="Times New Roman"/>
        <family val="1"/>
      </rPr>
      <t>a</t>
    </r>
    <r>
      <rPr>
        <sz val="11"/>
        <color theme="1"/>
        <rFont val="仿宋"/>
        <family val="3"/>
        <charset val="134"/>
      </rPr>
      <t>）低温反应通道本身具有较大的不可逆性；（</t>
    </r>
    <r>
      <rPr>
        <sz val="11"/>
        <color theme="1"/>
        <rFont val="Times New Roman"/>
        <family val="1"/>
      </rPr>
      <t>b</t>
    </r>
    <r>
      <rPr>
        <sz val="11"/>
        <color theme="1"/>
        <rFont val="仿宋"/>
        <family val="3"/>
        <charset val="134"/>
      </rPr>
      <t>）（主要原因）低温反应中间产物加速了</t>
    </r>
    <r>
      <rPr>
        <sz val="11"/>
        <color theme="1"/>
        <rFont val="Times New Roman"/>
        <family val="1"/>
      </rPr>
      <t>H2O2-loop</t>
    </r>
    <r>
      <rPr>
        <sz val="11"/>
        <color theme="1"/>
        <rFont val="仿宋"/>
        <family val="3"/>
        <charset val="134"/>
      </rPr>
      <t>反应的进行。因此，减少燃烧不可逆性有望通过合理调控燃料氧化路径来实现。</t>
    </r>
    <phoneticPr fontId="3" type="noConversion"/>
  </si>
  <si>
    <r>
      <rPr>
        <sz val="11"/>
        <color theme="1"/>
        <rFont val="仿宋"/>
        <family val="3"/>
        <charset val="134"/>
      </rPr>
      <t>合成气火焰</t>
    </r>
    <r>
      <rPr>
        <sz val="11"/>
        <color theme="1"/>
        <rFont val="Times New Roman"/>
        <family val="1"/>
      </rPr>
      <t>+</t>
    </r>
    <r>
      <rPr>
        <sz val="11"/>
        <color theme="1"/>
        <rFont val="仿宋"/>
        <family val="3"/>
        <charset val="134"/>
      </rPr>
      <t>富氧燃烧</t>
    </r>
    <phoneticPr fontId="3" type="noConversion"/>
  </si>
  <si>
    <t>Effect of Oxygen-Rich Combustion on Flame Propagation of Syngas in a Half-Open Pipe at Elevated Temperatures</t>
  </si>
  <si>
    <t>Li, Ningning; Deng, Haoxin; Xu, Zhuangzhuang; Yan, Mengmeng; Wei, Shengnan; Sun, Guangzhen; Wen, Xiaoping; Gan, Haowen; Wang, Fahui; Effect of Oxygen-Rich Combustion on Flame Propagation of Syngas in a Half-Open Pipe at Elevated Temperatures. Journal of Thermal Science, 2024, 33(5): 1920-1934. http://dx.doi.org/10.1007/s11630-024-2004-2</t>
  </si>
  <si>
    <t>10.1007/s11630-024-2004-2</t>
    <phoneticPr fontId="4" type="noConversion"/>
  </si>
  <si>
    <t>JTS-23-0233.R1</t>
    <phoneticPr fontId="4" type="noConversion"/>
  </si>
  <si>
    <t>gas turbines; oxyfuel combustion; numerical simulation; combustion kinetics; fire and flame</t>
    <phoneticPr fontId="4" type="noConversion"/>
  </si>
  <si>
    <t>The investigation of syngas flame propagation has great benefits for the effective use of gas turbines. This essay sets out to study the flame propagation of premixed oxygen-rich combustion (oxygen enrichment coefficient in volume Omega: 0.21, 0.27, 0.32, 0.37) of syngas (H2:CO=2:8) in half-closed rectangular ducts at elevated temperatures (T: 300 K, 400 K, 500 K) and evaluate the effects of initial temperature and oxygen enrichment coefficient on the LBV from sensitivity analysis and kinetic analysis. This paper presents the effect of the expansion effect on laminar burning velocity for the first time, and separates the effect of the expansion effect on laminar burning velocity by a new method. Research shows that as the initial temperature goes up, the faster the exponential growth phase of the flame front velocity, the slower the slow growth phase. The smaller and earlier the maximum flame front velocity arrives, the slower the average flame speed is. As the oxygen enrichment coefficient goes up, the peak value of the flame front velocity gradually decreases. Oxygen-rich combustion and increasing initial temperature inhibit flame propagation in a half-open tube, but promote laminar burning velocity, which increases the key chemical bond and adiabatic flame temperature. The net reaction rate shows that oxygen-rich combustion mainly promotes the combustion reaction of H2(R2). However, increasing the initial temperature mainly promoted the oxidation of CO(R29). Analysis of the reaction path showed that oxygen-rich combustion and increased initial temperature promoted the reaction of H2 and CO with key chemical bonds, increased OH concentration, and inhibited OH cracking reaction.</t>
    <phoneticPr fontId="4" type="noConversion"/>
  </si>
  <si>
    <r>
      <rPr>
        <sz val="11"/>
        <color theme="1"/>
        <rFont val="仿宋"/>
        <family val="3"/>
        <charset val="134"/>
      </rPr>
      <t>合成气火焰传播规律的研究对燃气轮机的有效利用具有重要意义。本文研究了合成气</t>
    </r>
    <r>
      <rPr>
        <sz val="11"/>
        <color theme="1"/>
        <rFont val="Times New Roman"/>
        <family val="1"/>
      </rPr>
      <t>(H2:CO = 2:8)</t>
    </r>
    <r>
      <rPr>
        <sz val="11"/>
        <color theme="1"/>
        <rFont val="仿宋"/>
        <family val="3"/>
        <charset val="134"/>
      </rPr>
      <t>在半封闭矩形风管中预混合富氧燃烧</t>
    </r>
    <r>
      <rPr>
        <sz val="11"/>
        <color theme="1"/>
        <rFont val="Times New Roman"/>
        <family val="1"/>
      </rPr>
      <t>(Ω</t>
    </r>
    <r>
      <rPr>
        <sz val="11"/>
        <color theme="1"/>
        <rFont val="仿宋"/>
        <family val="3"/>
        <charset val="134"/>
      </rPr>
      <t>值</t>
    </r>
    <r>
      <rPr>
        <sz val="11"/>
        <color theme="1"/>
        <rFont val="Times New Roman"/>
        <family val="1"/>
      </rPr>
      <t>:0.21,0.27,0.32,0.37)</t>
    </r>
    <r>
      <rPr>
        <sz val="11"/>
        <color theme="1"/>
        <rFont val="仿宋"/>
        <family val="3"/>
        <charset val="134"/>
      </rPr>
      <t>在高温</t>
    </r>
    <r>
      <rPr>
        <sz val="11"/>
        <color theme="1"/>
        <rFont val="Times New Roman"/>
        <family val="1"/>
      </rPr>
      <t>(T</t>
    </r>
    <r>
      <rPr>
        <sz val="11"/>
        <color theme="1"/>
        <rFont val="仿宋"/>
        <family val="3"/>
        <charset val="134"/>
      </rPr>
      <t>值</t>
    </r>
    <r>
      <rPr>
        <sz val="11"/>
        <color theme="1"/>
        <rFont val="Times New Roman"/>
        <family val="1"/>
      </rPr>
      <t>:300 K, 400 K, 500 K)</t>
    </r>
    <r>
      <rPr>
        <sz val="11"/>
        <color theme="1"/>
        <rFont val="仿宋"/>
        <family val="3"/>
        <charset val="134"/>
      </rPr>
      <t>下的火焰传播，并从灵敏度分析和动力学分析两方面评价了初始温度和富氧系数对</t>
    </r>
    <r>
      <rPr>
        <sz val="11"/>
        <color theme="1"/>
        <rFont val="Times New Roman"/>
        <family val="1"/>
      </rPr>
      <t>LBV</t>
    </r>
    <r>
      <rPr>
        <sz val="11"/>
        <color theme="1"/>
        <rFont val="仿宋"/>
        <family val="3"/>
        <charset val="134"/>
      </rPr>
      <t>的影响。本文首次提出了膨胀效应对层流燃烧速度的影响，并采用一种新的方法分离了膨胀效应对层流燃烧速度的影响。研究表明，随着初始温度的升高，火焰前缘速度的指数增长阶段越快，缓慢增长阶段越慢。最大火焰锋面速度越小越早，平均火焰速度越慢。随着富氧系数的增大，火焰锋面速度峰值逐渐减小。富氧燃烧和初始温度的升高抑制了火焰在半开管内的传播，但促进了层流燃烧速度，增加了关键化学键和绝热火焰温度。净反应速率表明富氧燃烧主要促进</t>
    </r>
    <r>
      <rPr>
        <sz val="11"/>
        <color theme="1"/>
        <rFont val="Times New Roman"/>
        <family val="1"/>
      </rPr>
      <t>H2 (R2)</t>
    </r>
    <r>
      <rPr>
        <sz val="11"/>
        <color theme="1"/>
        <rFont val="仿宋"/>
        <family val="3"/>
        <charset val="134"/>
      </rPr>
      <t>的燃烧反应。而提高初始温度主要促进</t>
    </r>
    <r>
      <rPr>
        <sz val="11"/>
        <color theme="1"/>
        <rFont val="Times New Roman"/>
        <family val="1"/>
      </rPr>
      <t>CO (R29)</t>
    </r>
    <r>
      <rPr>
        <sz val="11"/>
        <color theme="1"/>
        <rFont val="仿宋"/>
        <family val="3"/>
        <charset val="134"/>
      </rPr>
      <t>的氧化。反应路径分析表明，富氧燃烧和初始温度的升高促进了</t>
    </r>
    <r>
      <rPr>
        <sz val="11"/>
        <color theme="1"/>
        <rFont val="Times New Roman"/>
        <family val="1"/>
      </rPr>
      <t>H2</t>
    </r>
    <r>
      <rPr>
        <sz val="11"/>
        <color theme="1"/>
        <rFont val="仿宋"/>
        <family val="3"/>
        <charset val="134"/>
      </rPr>
      <t>和</t>
    </r>
    <r>
      <rPr>
        <sz val="11"/>
        <color theme="1"/>
        <rFont val="Times New Roman"/>
        <family val="1"/>
      </rPr>
      <t>CO</t>
    </r>
    <r>
      <rPr>
        <sz val="11"/>
        <color theme="1"/>
        <rFont val="仿宋"/>
        <family val="3"/>
        <charset val="134"/>
      </rPr>
      <t>关键化学键的反应，提高了</t>
    </r>
    <r>
      <rPr>
        <sz val="11"/>
        <color theme="1"/>
        <rFont val="Times New Roman"/>
        <family val="1"/>
      </rPr>
      <t>OH</t>
    </r>
    <r>
      <rPr>
        <sz val="11"/>
        <color theme="1"/>
        <rFont val="仿宋"/>
        <family val="3"/>
        <charset val="134"/>
      </rPr>
      <t>浓度，抑制了</t>
    </r>
    <r>
      <rPr>
        <sz val="11"/>
        <color theme="1"/>
        <rFont val="Times New Roman"/>
        <family val="1"/>
      </rPr>
      <t>OH</t>
    </r>
    <r>
      <rPr>
        <sz val="11"/>
        <color theme="1"/>
        <rFont val="仿宋"/>
        <family val="3"/>
        <charset val="134"/>
      </rPr>
      <t>裂解反应。</t>
    </r>
    <phoneticPr fontId="3" type="noConversion"/>
  </si>
  <si>
    <r>
      <rPr>
        <sz val="10"/>
        <color theme="1"/>
        <rFont val="仿宋"/>
        <family val="3"/>
        <charset val="134"/>
      </rPr>
      <t>火焰流相互作用和火焰壁相互作用</t>
    </r>
  </si>
  <si>
    <t>Comprehensive Assessment of STGSA Generated Skeletal Mechanism for the Application in Flame-Wall Interaction and Flame-Flow Interaction</t>
  </si>
  <si>
    <t>Yu, Chunkan; Yang, Bin; Comprehensive Assessment of STGSA Generated Skeletal Mechanism for the Application in Flame-Wall Interaction and Flame-Flow Interaction. Journal of Thermal Science, 2024, 33(5): 1946-1960. http://dx.doi.org/10.1007/s11630-024-1993-1</t>
  </si>
  <si>
    <t>10.1007/s11630-024-1993-1</t>
    <phoneticPr fontId="4" type="noConversion"/>
  </si>
  <si>
    <t>JTS-24-0038.R1</t>
    <phoneticPr fontId="4" type="noConversion"/>
  </si>
  <si>
    <t>Species-Targeted Global Sensitivity Analysis (STGSA); mechanism reduction; Partially Stirred Reactor (PaSR); spark ignition; Head-on Quenching (HoQ)</t>
    <phoneticPr fontId="4" type="noConversion"/>
  </si>
  <si>
    <t>In this study, we conduct a thorough evaluation of the STGSA-generated skeletal mechanism for C2H4/air. Two STGSA-reduced mechanisms are taken into account, incorporating basic combustion models such as the homogeneous reactor model, one-dimensional flat premixed flame, and non-premixed counterflow flame. Subsequently, these models are applied to more complex combustion systems, considering factors like flame-flow interaction and flame-wall interaction. These considerations take into account additional physical parameters and processes such as mixing frequency and quenching. The results indicate that the skeletal mechanism adeptly captures the behavior of these complex combustion systems. However, it is suggested to incorporate strain rate considerations in generating the skeletal mechanism, especially when the combustion system operates under high turbulent intensity.</t>
    <phoneticPr fontId="4" type="noConversion"/>
  </si>
  <si>
    <r>
      <rPr>
        <sz val="10"/>
        <color theme="1"/>
        <rFont val="仿宋"/>
        <family val="3"/>
        <charset val="134"/>
      </rPr>
      <t>在这项研究中，我们对</t>
    </r>
    <r>
      <rPr>
        <sz val="10"/>
        <color theme="1"/>
        <rFont val="Times New Roman"/>
        <family val="1"/>
      </rPr>
      <t>STGSA</t>
    </r>
    <r>
      <rPr>
        <sz val="10"/>
        <color theme="1"/>
        <rFont val="仿宋"/>
        <family val="3"/>
        <charset val="134"/>
      </rPr>
      <t>产生的</t>
    </r>
    <r>
      <rPr>
        <sz val="10"/>
        <color theme="1"/>
        <rFont val="Times New Roman"/>
        <family val="1"/>
      </rPr>
      <t>C2H4/</t>
    </r>
    <r>
      <rPr>
        <sz val="10"/>
        <color theme="1"/>
        <rFont val="仿宋"/>
        <family val="3"/>
        <charset val="134"/>
      </rPr>
      <t>空气骨架机制进行了全面评估。考虑了两种</t>
    </r>
    <r>
      <rPr>
        <sz val="10"/>
        <color theme="1"/>
        <rFont val="Times New Roman"/>
        <family val="1"/>
      </rPr>
      <t>STGSA</t>
    </r>
    <r>
      <rPr>
        <sz val="10"/>
        <color theme="1"/>
        <rFont val="仿宋"/>
        <family val="3"/>
        <charset val="134"/>
      </rPr>
      <t>简化机制，结合了基本的燃烧模型，如均相反应器模型、一维平面预混火焰和非预混逆流火焰。随后，这些模型被应用于更复杂的燃烧系统，考虑了火焰流相互作用和火焰壁相互作用等因素。这些考虑因素考虑了其他物理参数和工艺，如混合频率和淬火。结果表明，骨架机制能够很好地捕捉到这些复杂燃烧系统的行为。然而，建议在生成骨架机制时考虑应变率因素，特别是在燃烧系统在高湍流强度下运行时。</t>
    </r>
    <phoneticPr fontId="4" type="noConversion"/>
  </si>
  <si>
    <r>
      <rPr>
        <sz val="11"/>
        <color theme="1"/>
        <rFont val="仿宋"/>
        <family val="3"/>
        <charset val="134"/>
      </rPr>
      <t>快速压缩机</t>
    </r>
    <r>
      <rPr>
        <sz val="11"/>
        <color theme="1"/>
        <rFont val="Times New Roman"/>
        <family val="1"/>
      </rPr>
      <t>+</t>
    </r>
    <r>
      <rPr>
        <sz val="11"/>
        <color theme="1"/>
        <rFont val="仿宋"/>
        <family val="3"/>
        <charset val="134"/>
      </rPr>
      <t>燃烧</t>
    </r>
    <r>
      <rPr>
        <sz val="11"/>
        <color theme="1"/>
        <rFont val="Times New Roman"/>
        <family val="1"/>
      </rPr>
      <t>+</t>
    </r>
    <r>
      <rPr>
        <sz val="11"/>
        <color theme="1"/>
        <rFont val="仿宋"/>
        <family val="3"/>
        <charset val="134"/>
      </rPr>
      <t>缝隙结构</t>
    </r>
    <phoneticPr fontId="3" type="noConversion"/>
  </si>
  <si>
    <t>On the Intelligent Optimization of the Crevice Structure in a Rapid Compression Machine</t>
  </si>
  <si>
    <t>Guo, Qiang; Liu, Jie; Wu, Yingtao; Wang, Hewu; Tang, Chenglong; Yu, Ruiguang; On the Intelligent Optimization of the Crevice Structure in a Rapid Compression Machine. Journal of Thermal Science, 2024, 33(3): 1200-1215. http://dx.doi.org/10.1007/s11630-024-1883-6</t>
  </si>
  <si>
    <t>10.1007/s11630-024-1883-6</t>
    <phoneticPr fontId="4" type="noConversion"/>
  </si>
  <si>
    <t>JTS-22-0383.R1</t>
    <phoneticPr fontId="4" type="noConversion"/>
  </si>
  <si>
    <t>rapid compression machine; adiabatic core area; ignition delay period; crevice structure</t>
    <phoneticPr fontId="4" type="noConversion"/>
  </si>
  <si>
    <t>In this study, the multi-objective intelligent optimization of the crevice structure in a rapid compression machine (RCM) is carried out based on the RCM simulation model modified with the KIVA-3V program. A multi-objective optimization simulation model of the crevice structure based on the large eddy simulation model coupled with the genetic algorithm NSGA-III is established. Six optimization parameters and seven optimization objectives are selected in the optimization process. The results show that the genetic algorithm can quickly find the values of the optimized parameters. The crevice volume ratio shows a trade-off relationship with the dimensionless temperature ratio Tmax/Taver and the tumble ratio. A larger crevice volume can reduce the flow of boundary layer cryogenic gas into the combustion chamber, thus improving the temperature uniformity. In addition, the crevice entrance width and the connecting channel length should be smaller, while the volume of the crevice main chamber should be larger, so as to sufficiently introduce the low-temperature gas of the boundary layer into the crevice and reduce their influence on the temperature field of the combustion chamber. When the crevice volume accounts for 10% of the total volume, the temperature uniformity of the combustor is significantly enhanced, and when the crevice volume accounts for 30.4%, there is almost no low-temperature vortex in the combustion chamber.</t>
    <phoneticPr fontId="4" type="noConversion"/>
  </si>
  <si>
    <r>
      <rPr>
        <sz val="11"/>
        <color theme="1"/>
        <rFont val="仿宋"/>
        <family val="3"/>
        <charset val="134"/>
      </rPr>
      <t>本研究基于</t>
    </r>
    <r>
      <rPr>
        <sz val="11"/>
        <color theme="1"/>
        <rFont val="Times New Roman"/>
        <family val="1"/>
      </rPr>
      <t>KIVA-3V</t>
    </r>
    <r>
      <rPr>
        <sz val="11"/>
        <color theme="1"/>
        <rFont val="仿宋"/>
        <family val="3"/>
        <charset val="134"/>
      </rPr>
      <t>程序搭建了快速压缩机（</t>
    </r>
    <r>
      <rPr>
        <sz val="11"/>
        <color theme="1"/>
        <rFont val="Times New Roman"/>
        <family val="1"/>
      </rPr>
      <t>RCM</t>
    </r>
    <r>
      <rPr>
        <sz val="11"/>
        <color theme="1"/>
        <rFont val="仿宋"/>
        <family val="3"/>
        <charset val="134"/>
      </rPr>
      <t>）</t>
    </r>
    <r>
      <rPr>
        <sz val="11"/>
        <color theme="1"/>
        <rFont val="Times New Roman"/>
        <family val="1"/>
      </rPr>
      <t>CFD</t>
    </r>
    <r>
      <rPr>
        <sz val="11"/>
        <color theme="1"/>
        <rFont val="仿宋"/>
        <family val="3"/>
        <charset val="134"/>
      </rPr>
      <t>仿真模型。在此基础上，采用大涡仿真模型耦合第三代遗传算法开展了快速压缩机缝隙结构的多目标优化研究。在优化过程中选择了</t>
    </r>
    <r>
      <rPr>
        <sz val="11"/>
        <color theme="1"/>
        <rFont val="Times New Roman"/>
        <family val="1"/>
      </rPr>
      <t>6</t>
    </r>
    <r>
      <rPr>
        <sz val="11"/>
        <color theme="1"/>
        <rFont val="仿宋"/>
        <family val="3"/>
        <charset val="134"/>
      </rPr>
      <t>个优化参数和</t>
    </r>
    <r>
      <rPr>
        <sz val="11"/>
        <color theme="1"/>
        <rFont val="Times New Roman"/>
        <family val="1"/>
      </rPr>
      <t>7</t>
    </r>
    <r>
      <rPr>
        <sz val="11"/>
        <color theme="1"/>
        <rFont val="仿宋"/>
        <family val="3"/>
        <charset val="134"/>
      </rPr>
      <t>个优化目标。结果表明，遗传算法能够快速找到帕累托最优解的参数分布区域。同时，快速压缩机缝隙体积的大小与无量纲温度比</t>
    </r>
    <r>
      <rPr>
        <sz val="11"/>
        <color theme="1"/>
        <rFont val="Times New Roman"/>
        <family val="1"/>
      </rPr>
      <t>Tmax/Taver</t>
    </r>
    <r>
      <rPr>
        <sz val="11"/>
        <color theme="1"/>
        <rFont val="仿宋"/>
        <family val="3"/>
        <charset val="134"/>
      </rPr>
      <t>和压缩终点附近的滚流比呈现出</t>
    </r>
    <r>
      <rPr>
        <sz val="11"/>
        <color theme="1"/>
        <rFont val="Times New Roman"/>
        <family val="1"/>
      </rPr>
      <t>trade-off</t>
    </r>
    <r>
      <rPr>
        <sz val="11"/>
        <color theme="1"/>
        <rFont val="仿宋"/>
        <family val="3"/>
        <charset val="134"/>
      </rPr>
      <t>关系。其中，较大的缝隙体积可以减少边界层低温气体进入到燃烧室的流量，从而提高温度均匀性。此外，缝隙入口宽度和连接通道长度应较小，而缝隙主室的体积应较大，以便将边界层的低温气体充分引入缝隙中，减少其对燃烧室温度场的影响。当缝隙体积占总体积的</t>
    </r>
    <r>
      <rPr>
        <sz val="11"/>
        <color theme="1"/>
        <rFont val="Times New Roman"/>
        <family val="1"/>
      </rPr>
      <t>10%</t>
    </r>
    <r>
      <rPr>
        <sz val="11"/>
        <color theme="1"/>
        <rFont val="仿宋"/>
        <family val="3"/>
        <charset val="134"/>
      </rPr>
      <t>时，燃烧室的温度均匀性显着增强；当缝隙体积占</t>
    </r>
    <r>
      <rPr>
        <sz val="11"/>
        <color theme="1"/>
        <rFont val="Times New Roman"/>
        <family val="1"/>
      </rPr>
      <t>30.4%</t>
    </r>
    <r>
      <rPr>
        <sz val="11"/>
        <color theme="1"/>
        <rFont val="仿宋"/>
        <family val="3"/>
        <charset val="134"/>
      </rPr>
      <t>时，燃烧室内几乎不存在低温涡流。</t>
    </r>
    <phoneticPr fontId="3" type="noConversion"/>
  </si>
  <si>
    <r>
      <rPr>
        <sz val="10"/>
        <color theme="1"/>
        <rFont val="仿宋"/>
        <family val="3"/>
        <charset val="134"/>
      </rPr>
      <t>流化床锅炉（</t>
    </r>
    <r>
      <rPr>
        <sz val="10"/>
        <color theme="1"/>
        <rFont val="Times New Roman"/>
        <family val="1"/>
      </rPr>
      <t>CFB</t>
    </r>
    <r>
      <rPr>
        <sz val="10"/>
        <color theme="1"/>
        <rFont val="仿宋"/>
        <family val="3"/>
        <charset val="134"/>
      </rPr>
      <t>）燃烧混合低阶煤</t>
    </r>
    <r>
      <rPr>
        <sz val="10"/>
        <color theme="1"/>
        <rFont val="Times New Roman"/>
        <family val="1"/>
      </rPr>
      <t>+</t>
    </r>
    <r>
      <rPr>
        <sz val="10"/>
        <color theme="1"/>
        <rFont val="仿宋"/>
        <family val="3"/>
        <charset val="134"/>
      </rPr>
      <t>共燃动力学</t>
    </r>
    <phoneticPr fontId="3" type="noConversion"/>
  </si>
  <si>
    <t>Combustion and Self-Desulfurization Characterization of Blended Low-Rank Coals for Improved Resource Utilization in Fluidized Bed Boilers</t>
  </si>
  <si>
    <t>Su, Lipeng; Zhang, Cong; Zhang, Yongsheng; Wang, Tao; Wang, Jiawei; Combustion and Self-Desulfurization Characterization of Blended Low-Rank Coals for Improved Resource Utilization in Fluidized Bed Boilers. Journal of Thermal Science, 2024, 33(3): 1242-1256. http://dx.doi.org/10.1007/s11630-024-1987-z</t>
  </si>
  <si>
    <t>10.1007/s11630-024-1987-z</t>
    <phoneticPr fontId="4" type="noConversion"/>
  </si>
  <si>
    <t>JTS-23-0284.R1</t>
    <phoneticPr fontId="4" type="noConversion"/>
  </si>
  <si>
    <t>coal slime; coal gangue; fluidized bed boilers; self-desulfurization; resource utilization</t>
    <phoneticPr fontId="4" type="noConversion"/>
  </si>
  <si>
    <t>The co-combustion of low-rank coals through fluidized bed boiler (CFB) is an effective approach to enhance the level of resource utilization. To date, there has been a lack of investigation concerning the co-combustion kinetics and self-desulfurization characteristics of coal slime, coal gangue, and raw coal. In this study, we adopted multiple model-free and model-fitting methods to comparatively analyze co-combustion kinetics of blended coals on the basis of thermogravimetric data. Then, the sulfur balance and self-desulfurization of blended coals in the co-combustion were intensively investigated using a tube furnace set-up. The results reveal that in the presence of coal gangue in blended coals, the average activation energy (Ea) falls within the range of 65.7 kJ/mol to 100.4 kJ/mol, as determined by four model-free methods. Conversely, in the absence of coal gangue, only the Flynn-Wall-Ozawa (FWO) and Friedman (FM) methods are deemed appropriate for calculating the average Ea, yielding a value of 77.3 kJ/mol. The first order reaction model is confirmed to be reliable for analyzing the co-combustion kinetics of low-rank blended coals. Irrespective of the specific composition of the blended coal, a significant linear correlation exists between the Ea and the natural logarithm of the pre-exponential factor (lnA) within an extensive range of parameters. Moreover, the addition of coal gangue to the blended coal substantially enhances the self-desulfurization level, resulting in an increase from 25.7% to 60.7% at 1073 K. The self-desulfurization efficiency exhibits a good linear relationship with both the mass ratio of coal gangue to coal slime and the molar ratio of calcium to sulfur. In a practical implementation, the optimal addition ratio of coal gangue is a trade-off between the self-desulfurization efficiency and the ignition capacity.</t>
    <phoneticPr fontId="4" type="noConversion"/>
  </si>
  <si>
    <r>
      <rPr>
        <sz val="11"/>
        <color theme="1"/>
        <rFont val="仿宋"/>
        <family val="3"/>
        <charset val="134"/>
      </rPr>
      <t>利用流化床锅炉（</t>
    </r>
    <r>
      <rPr>
        <sz val="11"/>
        <color theme="1"/>
        <rFont val="Times New Roman"/>
        <family val="1"/>
      </rPr>
      <t>CFB</t>
    </r>
    <r>
      <rPr>
        <sz val="11"/>
        <color theme="1"/>
        <rFont val="仿宋"/>
        <family val="3"/>
        <charset val="134"/>
      </rPr>
      <t>）燃烧混合低阶煤是提高废料资源化利用率的有效方法。迄今为止，有关煤泥、煤矸石和原煤的混燃动力学和自脱硫特性还有待进一步研究。本文首先基于热重实验，采用多种模型对混合煤的共燃动力学进行了详细分析。结果表明，混合煤中存在煤矸石的情况下，四种动力学模型测定的平均活化能（</t>
    </r>
    <r>
      <rPr>
        <sz val="11"/>
        <color theme="1"/>
        <rFont val="Times New Roman"/>
        <family val="1"/>
      </rPr>
      <t>Ea</t>
    </r>
    <r>
      <rPr>
        <sz val="11"/>
        <color theme="1"/>
        <rFont val="仿宋"/>
        <family val="3"/>
        <charset val="134"/>
      </rPr>
      <t>）在</t>
    </r>
    <r>
      <rPr>
        <sz val="11"/>
        <color theme="1"/>
        <rFont val="Times New Roman"/>
        <family val="1"/>
      </rPr>
      <t xml:space="preserve"> 65.7 kJ/mol </t>
    </r>
    <r>
      <rPr>
        <sz val="11"/>
        <color theme="1"/>
        <rFont val="仿宋"/>
        <family val="3"/>
        <charset val="134"/>
      </rPr>
      <t>至</t>
    </r>
    <r>
      <rPr>
        <sz val="11"/>
        <color theme="1"/>
        <rFont val="Times New Roman"/>
        <family val="1"/>
      </rPr>
      <t xml:space="preserve"> 100.4 kJ/mol </t>
    </r>
    <r>
      <rPr>
        <sz val="11"/>
        <color theme="1"/>
        <rFont val="仿宋"/>
        <family val="3"/>
        <charset val="134"/>
      </rPr>
      <t>之间。相反，在无煤矸石情况下，只有</t>
    </r>
    <r>
      <rPr>
        <sz val="11"/>
        <color theme="1"/>
        <rFont val="Times New Roman"/>
        <family val="1"/>
      </rPr>
      <t xml:space="preserve"> Flynn-Wall-Ozawa (FWO) </t>
    </r>
    <r>
      <rPr>
        <sz val="11"/>
        <color theme="1"/>
        <rFont val="仿宋"/>
        <family val="3"/>
        <charset val="134"/>
      </rPr>
      <t>和</t>
    </r>
    <r>
      <rPr>
        <sz val="11"/>
        <color theme="1"/>
        <rFont val="Times New Roman"/>
        <family val="1"/>
      </rPr>
      <t xml:space="preserve"> Friedman (FM) </t>
    </r>
    <r>
      <rPr>
        <sz val="11"/>
        <color theme="1"/>
        <rFont val="仿宋"/>
        <family val="3"/>
        <charset val="134"/>
      </rPr>
      <t>方法被认为适合计算平均活化能，得出的值为</t>
    </r>
    <r>
      <rPr>
        <sz val="11"/>
        <color theme="1"/>
        <rFont val="Times New Roman"/>
        <family val="1"/>
      </rPr>
      <t xml:space="preserve"> 77.3 kJ/mol</t>
    </r>
    <r>
      <rPr>
        <sz val="11"/>
        <color theme="1"/>
        <rFont val="仿宋"/>
        <family val="3"/>
        <charset val="134"/>
      </rPr>
      <t>。</t>
    </r>
    <r>
      <rPr>
        <sz val="11"/>
        <color theme="1"/>
        <rFont val="Times New Roman"/>
        <family val="1"/>
      </rPr>
      <t xml:space="preserve"> n=1 </t>
    </r>
    <r>
      <rPr>
        <sz val="11"/>
        <color theme="1"/>
        <rFont val="仿宋"/>
        <family val="3"/>
        <charset val="134"/>
      </rPr>
      <t>阶反应模型被证实是分析低阶混煤共燃动力学的可靠方法。针对多种成分混合煤，在宽范围参数内，</t>
    </r>
    <r>
      <rPr>
        <sz val="11"/>
        <color theme="1"/>
        <rFont val="Times New Roman"/>
        <family val="1"/>
      </rPr>
      <t xml:space="preserve">Ea </t>
    </r>
    <r>
      <rPr>
        <sz val="11"/>
        <color theme="1"/>
        <rFont val="仿宋"/>
        <family val="3"/>
        <charset val="134"/>
      </rPr>
      <t>与指前因子自然对数（</t>
    </r>
    <r>
      <rPr>
        <sz val="11"/>
        <color theme="1"/>
        <rFont val="Times New Roman"/>
        <family val="1"/>
      </rPr>
      <t>lnA</t>
    </r>
    <r>
      <rPr>
        <sz val="11"/>
        <color theme="1"/>
        <rFont val="仿宋"/>
        <family val="3"/>
        <charset val="134"/>
      </rPr>
      <t>）之间均存在显著的线性相关。此外，在混煤中加入煤矸石可大幅提高自脱硫水平，在</t>
    </r>
    <r>
      <rPr>
        <sz val="11"/>
        <color theme="1"/>
        <rFont val="Times New Roman"/>
        <family val="1"/>
      </rPr>
      <t xml:space="preserve"> 800</t>
    </r>
    <r>
      <rPr>
        <sz val="11"/>
        <color theme="1"/>
        <rFont val="仿宋"/>
        <family val="3"/>
        <charset val="134"/>
      </rPr>
      <t>℃时，自脱硫率从</t>
    </r>
    <r>
      <rPr>
        <sz val="11"/>
        <color theme="1"/>
        <rFont val="Times New Roman"/>
        <family val="1"/>
      </rPr>
      <t xml:space="preserve"> 25.7% </t>
    </r>
    <r>
      <rPr>
        <sz val="11"/>
        <color theme="1"/>
        <rFont val="仿宋"/>
        <family val="3"/>
        <charset val="134"/>
      </rPr>
      <t>提高到</t>
    </r>
    <r>
      <rPr>
        <sz val="11"/>
        <color theme="1"/>
        <rFont val="Times New Roman"/>
        <family val="1"/>
      </rPr>
      <t xml:space="preserve"> 60.7%</t>
    </r>
    <r>
      <rPr>
        <sz val="11"/>
        <color theme="1"/>
        <rFont val="仿宋"/>
        <family val="3"/>
        <charset val="134"/>
      </rPr>
      <t>。自脱硫效率与煤矸石和煤泥的质量比以及钙硫摩尔比均呈良好的线性关系。在实际应用中，煤矸石的最佳添加比例需要在自脱硫效率和点火能力之间进行权衡考虑。</t>
    </r>
    <phoneticPr fontId="3" type="noConversion"/>
  </si>
  <si>
    <r>
      <rPr>
        <sz val="10"/>
        <color theme="1"/>
        <rFont val="仿宋"/>
        <family val="3"/>
        <charset val="134"/>
      </rPr>
      <t>煤燃烧</t>
    </r>
    <r>
      <rPr>
        <sz val="10"/>
        <color theme="1"/>
        <rFont val="Times New Roman"/>
        <family val="1"/>
      </rPr>
      <t>+</t>
    </r>
    <r>
      <rPr>
        <sz val="10"/>
        <color theme="1"/>
        <rFont val="仿宋"/>
        <family val="3"/>
        <charset val="134"/>
      </rPr>
      <t>氨气与煤掺烧的火焰形态和特性</t>
    </r>
    <phoneticPr fontId="3" type="noConversion"/>
  </si>
  <si>
    <t>Flame Morphology and Characteristic of Co-Firing Ammonia with Pulverized Coal on a Flat Flame Burner</t>
  </si>
  <si>
    <t>Wang, Shengye; Cui, Mingshuang; Liu, Pengzhong; Di, Yi; Niu, Fang; Flame Morphology and Characteristic of Co-Firing Ammonia with Pulverized Coal on a Flat Flame Burner. Journal of Thermal Science, 2024, 33(5): 1935-1945. http://dx.doi.org/10.1007/s11630-024-2001-5</t>
  </si>
  <si>
    <t>10.1007/s11630-024-2001-5</t>
    <phoneticPr fontId="4" type="noConversion"/>
  </si>
  <si>
    <t>JTS-23-0461.R2</t>
    <phoneticPr fontId="4" type="noConversion"/>
  </si>
  <si>
    <t>co-firing ammonia with coal; flame characteristic; gas component; ignition delay time; burn-off time; flame divergence angle; flat flame burner; flame morphology</t>
    <phoneticPr fontId="4" type="noConversion"/>
  </si>
  <si>
    <t>Ammonia as a new green carbon free fuel co-combustion with coal can effectively reduce CO2 emission, but the research of flame morphology and characteristics of ammonia-coal co-combustion are not enough. In this work, we studied the co-combustion flame of NH3 and pulverized coal on flat flame burner under different oxygen mole fraction (Xi,O2\documentclass[12pt]{minimal} \usepackage{amsmath} \usepackage{wasysym} \usepackage{amsfonts} \usepackage{amssymb} \usepackage{amsbsy} \usepackage{mathrsfs} \usepackage{upgreek} \setlength{\oddsidemargin}{-69pt} \begin{document}$$X_{i,\rm{O}_{2}}$$\end{document}) and NH3 co-firing energy ratios (ENH3\documentclass[12pt]{minimal} \usepackage{amsmath} \usepackage{wasysym} \usepackage{amsfonts} \usepackage{amssymb} \usepackage{amsbsy} \usepackage{mathrsfs} \usepackage{upgreek} \setlength{\oddsidemargin}{-69pt} \begin{document}$$E_{\rm{NH}_{3}}$$\end{document}). We initially observed that the introduction of ammonia resulted in stratification within the ammonia-coal co-combustion flame, featuring a transparent flame at the root identified as the ammonia combustion zone. Due to challenges in visually observing the ignition of coal particles in the ammonia-coal co-combustion flame, we utilized Matlab software to analyze flame images across varying ENH3\documentclass[12pt]{minimal} \usepackage{amsmath} \usepackage{wasysym} \usepackage{amsfonts} \usepackage{amssymb} \usepackage{amsbsy} \usepackage{mathrsfs} \usepackage{upgreek} \setlength{\oddsidemargin}{-69pt} \begin{document}$$E_{\rm{NH}_{3}}$$\end{document} and Xi,O2\documentclass[12pt]{minimal} \usepackage{amsmath} \usepackage{wasysym} \usepackage{amsfonts} \usepackage{amssymb} \usepackage{amsbsy} \usepackage{mathrsfs} \usepackage{upgreek} \setlength{\oddsidemargin}{-69pt} \begin{document}$$X_{i,\rm{O}_{2}}$$\end{document}. The analysis indicates that, compared to pure coal combustion, the addition of ammonia advances the ignition delay time by 4.21 ms to 5.94 ms. As ENH3\documentclass[12pt]{minimal} \usepackage{amsmath} \usepackage{wasysym} \usepackage{amsfonts} \usepackage{amssymb} \usepackage{amsbsy} \usepackage{mathrsfs} \usepackage{upgreek} \setlength{\oddsidemargin}{-69pt} \begin{document}$$E_{\rm{NH}_{3}}$$\end{document} increases, the ignition delay time initially decreases and then increases. Simultaneously, an increase in Xi,O2\documentclass[12pt]{minimal} \usepackage{amsmath} \usepackage{wasysym} \usepackage{amsfonts} \usepackage{amssymb} \usepackage{amsbsy} \usepackage{mathrsfs} \usepackage{upgreek} \setlength{\oddsidemargin}{-69pt} \begin{document}$$X_{i,\rm{O}_{2}}$$\end{document} results in an earlier ignition delay time. The burn-off time and the flame divergence angle of pulverized coal demonstrated linear decreases and increases, respectively, with the growing ammonia ratio. The addition of ammonia facilitates the release of volatile matter from coal particles. However, in high-ammonia environments, oxygen consumption also impedes the surface reaction of coal particles. Finally, measurements of gas composition in the ammonia-coal flame flow field unveiled that the generated water-rich atmosphere intensified coal particle gasification, resulting in an elevated concentration of CO. Simultaneously, nitrogen-containing substances and coke produced during coal particle gasification underwent reduction reactions with NOx, leading to reduced NOx emissions.</t>
    <phoneticPr fontId="4" type="noConversion"/>
  </si>
  <si>
    <r>
      <rPr>
        <sz val="11"/>
        <color theme="1"/>
        <rFont val="仿宋"/>
        <family val="3"/>
        <charset val="134"/>
      </rPr>
      <t>氨气作为一种新型绿色无碳燃料，与煤掺烧可以有效减少二氧化碳排放，但对于氨气与煤掺烧的火焰形态和特性的研究还不够充分。在本研究中，我们在平焰燃烧器上研究了不同氧气摩尔分数和掺氨比下氨煤掺烧火焰。首先，我们发现随着氨气的加入，氨煤混燃火焰产生了分层现象，在火焰根部存在透明火焰区域被认定为氨气燃烧区。由于氨煤混燃火焰中无法直接观测到煤粉颗粒的着火情况，因此使用</t>
    </r>
    <r>
      <rPr>
        <sz val="11"/>
        <color theme="1"/>
        <rFont val="Times New Roman"/>
        <family val="1"/>
      </rPr>
      <t>Matlab</t>
    </r>
    <r>
      <rPr>
        <sz val="11"/>
        <color theme="1"/>
        <rFont val="仿宋"/>
        <family val="3"/>
        <charset val="134"/>
      </rPr>
      <t>软件分析不同掺氨比和氧气摩尔分数下的火焰图像。分析结果表明，与纯煤燃烧相比，氨气的加入使点火延迟时间提前</t>
    </r>
    <r>
      <rPr>
        <sz val="11"/>
        <color theme="1"/>
        <rFont val="Times New Roman"/>
        <family val="1"/>
      </rPr>
      <t>4.21ms-5.94ms</t>
    </r>
    <r>
      <rPr>
        <sz val="11"/>
        <color theme="1"/>
        <rFont val="仿宋"/>
        <family val="3"/>
        <charset val="134"/>
      </rPr>
      <t>。随着掺氨比的增加，点火延迟时间先减少后增加。同时，氧气摩尔分数的增加也使点火延迟时间提前，煤粉的燃尽时间和火焰扩展角度分别随着氨气比例的增加呈线性减少和增加。氨气的加入促进了煤颗粒挥发物的释放，在高掺氨比的条件下，氧气的消耗也阻碍了煤颗粒的表面反应。最后，对氨煤混燃火焰流场中气体组分进行测定，发现燃烧过程中生成的富含水的环境加剧了煤粉的气化反应，导致</t>
    </r>
    <r>
      <rPr>
        <sz val="11"/>
        <color theme="1"/>
        <rFont val="Times New Roman"/>
        <family val="1"/>
      </rPr>
      <t>CO</t>
    </r>
    <r>
      <rPr>
        <sz val="11"/>
        <color theme="1"/>
        <rFont val="仿宋"/>
        <family val="3"/>
        <charset val="134"/>
      </rPr>
      <t>浓度升高。同时，煤颗粒气化过程中生成的含氮物质和焦炭与</t>
    </r>
    <r>
      <rPr>
        <sz val="11"/>
        <color theme="1"/>
        <rFont val="Times New Roman"/>
        <family val="1"/>
      </rPr>
      <t>NOx</t>
    </r>
    <r>
      <rPr>
        <sz val="11"/>
        <color theme="1"/>
        <rFont val="仿宋"/>
        <family val="3"/>
        <charset val="134"/>
      </rPr>
      <t>发生还原反应，减少了</t>
    </r>
    <r>
      <rPr>
        <sz val="11"/>
        <color theme="1"/>
        <rFont val="Times New Roman"/>
        <family val="1"/>
      </rPr>
      <t>NOx</t>
    </r>
    <r>
      <rPr>
        <sz val="11"/>
        <color theme="1"/>
        <rFont val="仿宋"/>
        <family val="3"/>
        <charset val="134"/>
      </rPr>
      <t>的排放。</t>
    </r>
    <phoneticPr fontId="3" type="noConversion"/>
  </si>
  <si>
    <r>
      <rPr>
        <sz val="10"/>
        <color theme="1"/>
        <rFont val="仿宋"/>
        <family val="3"/>
        <charset val="134"/>
      </rPr>
      <t>煤燃烧</t>
    </r>
    <r>
      <rPr>
        <sz val="10"/>
        <color theme="1"/>
        <rFont val="Times New Roman"/>
        <family val="1"/>
      </rPr>
      <t>+</t>
    </r>
    <r>
      <rPr>
        <sz val="10"/>
        <color theme="1"/>
        <rFont val="仿宋"/>
        <family val="3"/>
        <charset val="134"/>
      </rPr>
      <t>煤粉活化</t>
    </r>
    <r>
      <rPr>
        <sz val="10"/>
        <color theme="1"/>
        <rFont val="Times New Roman"/>
        <family val="1"/>
      </rPr>
      <t>+</t>
    </r>
    <r>
      <rPr>
        <sz val="10"/>
        <color theme="1"/>
        <rFont val="仿宋"/>
        <family val="3"/>
        <charset val="134"/>
      </rPr>
      <t>减少污染物排放</t>
    </r>
    <phoneticPr fontId="3" type="noConversion"/>
  </si>
  <si>
    <t>Evolution Mechanism of Carbon Covalent Bond during Coal Activation Using Mixed Atmosphere of H2O and CO2</t>
  </si>
  <si>
    <t>Wang, Mingyue; Zhang, Siyuan; Han, Shaobo; Zhang, Chi; Ren, Qiangqiang; Evolution Mechanism of Carbon Covalent Bond during Coal Activation Using Mixed Atmosphere of H2O and CO2. Journal of Thermal Science, 2024, 33(5): 1961-1973. http://dx.doi.org/10.1007/s11630-024-2006-0</t>
  </si>
  <si>
    <t>10.1007/s11630-024-2006-0</t>
    <phoneticPr fontId="4" type="noConversion"/>
  </si>
  <si>
    <t>JTS-24-0181.R1</t>
    <phoneticPr fontId="4" type="noConversion"/>
  </si>
  <si>
    <t>activation reaction; carbon structure; char; CO2/H2O atmosphere; density functional theory</t>
    <phoneticPr fontId="4" type="noConversion"/>
  </si>
  <si>
    <t>Adequate destruction of the aromatic structure in coal is key to further reducing the emission of pollutants. In this research, activation reactions of Shenmu coal powder were carried out in a vertical tube furnace. The study investigated the evolution mechanism of carbon covalent bonds during the activation process by altering the ratio of H2O to CO2 in the activation atmosphere. The theoretical validation was conducted through density functional calculations. The two gas molecules follow different pathways to increase the reactivity of char. CO2 mainly participates in the cross-linking reaction by intensifying branching, while H2O and char have lower adsorption energy barriers and are more likely to generate oxygen-containing functional groups. Gas molecules partially compete for active sites in a mixed gas atmosphere, but there is a synergism between the two effects. The synergism can be attributed to two possibilities. The inclusion of H2O mitigates the generation of five-membered rings to a limited extent, while concurrently enhances the development of oxygen-containing functional groups. Introducing oxygen-containing functional groups can effectively diminish the adsorption energy barrier associated with the interaction between gas molecules and char, consequently leading to a reduction in the energy demand for subsequent bond cleavage.</t>
    <phoneticPr fontId="4" type="noConversion"/>
  </si>
  <si>
    <r>
      <rPr>
        <sz val="11"/>
        <color theme="1"/>
        <rFont val="仿宋"/>
        <family val="3"/>
        <charset val="134"/>
      </rPr>
      <t>充分破坏煤炭中的芳香环结构是减少污染物排放的关键。本工作应用立式管式炉实验台，对神木煤粉进行了活化反应研究。通过改变活化气氛中</t>
    </r>
    <r>
      <rPr>
        <sz val="11"/>
        <color theme="1"/>
        <rFont val="Times New Roman"/>
        <family val="1"/>
      </rPr>
      <t>H2O</t>
    </r>
    <r>
      <rPr>
        <sz val="11"/>
        <color theme="1"/>
        <rFont val="仿宋"/>
        <family val="3"/>
        <charset val="134"/>
      </rPr>
      <t>与</t>
    </r>
    <r>
      <rPr>
        <sz val="11"/>
        <color theme="1"/>
        <rFont val="Times New Roman"/>
        <family val="1"/>
      </rPr>
      <t>CO2</t>
    </r>
    <r>
      <rPr>
        <sz val="11"/>
        <color theme="1"/>
        <rFont val="仿宋"/>
        <family val="3"/>
        <charset val="134"/>
      </rPr>
      <t>的比例，研究活化过程中碳共价键的演化机制并通过密度泛函理论进行验证。两种气体分子遵循不同的途径来增强碳的反应性：</t>
    </r>
    <r>
      <rPr>
        <sz val="11"/>
        <color theme="1"/>
        <rFont val="Times New Roman"/>
        <family val="1"/>
      </rPr>
      <t>CO2</t>
    </r>
    <r>
      <rPr>
        <sz val="11"/>
        <color theme="1"/>
        <rFont val="仿宋"/>
        <family val="3"/>
        <charset val="134"/>
      </rPr>
      <t>主要通过参与交联反应，而</t>
    </r>
    <r>
      <rPr>
        <sz val="11"/>
        <color theme="1"/>
        <rFont val="Times New Roman"/>
        <family val="1"/>
      </rPr>
      <t>H2O</t>
    </r>
    <r>
      <rPr>
        <sz val="11"/>
        <color theme="1"/>
        <rFont val="仿宋"/>
        <family val="3"/>
        <charset val="134"/>
      </rPr>
      <t>和煤粉的吸附能垒较低，更容易生成含氧官能团。气体分子在混合气体气氛中存在活性位点的竞争，但两者之间存在协同作用。这种协同作用可以归结为两种可能性：</t>
    </r>
    <r>
      <rPr>
        <sz val="11"/>
        <color theme="1"/>
        <rFont val="Times New Roman"/>
        <family val="1"/>
      </rPr>
      <t>H2O</t>
    </r>
    <r>
      <rPr>
        <sz val="11"/>
        <color theme="1"/>
        <rFont val="仿宋"/>
        <family val="3"/>
        <charset val="134"/>
      </rPr>
      <t>的加入在一定程度上减缓了五元环的生成，同时促进了含氧官能团的生成；引入含氧官能团可以有效减少气体分子与碳之间相互作用的吸附能垒。</t>
    </r>
    <phoneticPr fontId="3" type="noConversion"/>
  </si>
  <si>
    <r>
      <rPr>
        <sz val="11"/>
        <color theme="1"/>
        <rFont val="仿宋"/>
        <family val="3"/>
        <charset val="134"/>
      </rPr>
      <t>汽油压缩燃烧</t>
    </r>
    <r>
      <rPr>
        <sz val="11"/>
        <color theme="1"/>
        <rFont val="Times New Roman"/>
        <family val="1"/>
      </rPr>
      <t>(GCI)</t>
    </r>
    <r>
      <rPr>
        <sz val="11"/>
        <color theme="1"/>
        <rFont val="仿宋"/>
        <family val="3"/>
        <charset val="134"/>
      </rPr>
      <t>发动机</t>
    </r>
    <r>
      <rPr>
        <sz val="11"/>
        <color theme="1"/>
        <rFont val="Times New Roman"/>
        <family val="1"/>
      </rPr>
      <t>+</t>
    </r>
    <r>
      <rPr>
        <sz val="11"/>
        <color theme="1"/>
        <rFont val="仿宋"/>
        <family val="3"/>
        <charset val="134"/>
      </rPr>
      <t>汽油无催化剂重整</t>
    </r>
    <phoneticPr fontId="3" type="noConversion"/>
  </si>
  <si>
    <t>Low-Temperature Reforming Products coupling Spark Plug on Gasoline Compression Ignition and Combustion Characteristics under Low-Load Condition</t>
  </si>
  <si>
    <t>Liu, Long; Li, Mingkun; Cao, Qun; Wang, Yang; Wang, Xichang; Low-Temperature Reforming Products coupling Spark Plug on Gasoline Compression Ignition and Combustion Characteristics under Low-Load Condition. Journal of Thermal Science, 2024, 33(6): 2386-2398. http://dx.doi.org/10.1007/s11630-024-2009-x</t>
  </si>
  <si>
    <t>10.1007/s11630-024-2009-x</t>
    <phoneticPr fontId="4" type="noConversion"/>
  </si>
  <si>
    <t>JTS-23-0358.R3</t>
    <phoneticPr fontId="4" type="noConversion"/>
  </si>
  <si>
    <t>gasoline; low-temperature reform; spark plug; combustion; emission</t>
    <phoneticPr fontId="4" type="noConversion"/>
  </si>
  <si>
    <t>Gasoline compression combustion engine has the advantages of low emission and high efficiency, which is very promising for research, but it is difficult to apply under low-load conditions. Gasoline has the characteristics of low reactivity; in the case of low thermodynamic state in the cylinder, the fire delay period of the fuel is longer, and the combustion phase is relatively lagging, which will lead to the increase of combustion cycle fluctuations, and even difficult to ignite and other adverse combustion phenomena. In order to improve the combustion stability of Gasoline Compression Ignition (GCI) engine under low-load condition and expand the limit of low-load combustion boundary, gasoline was reformed without catalyst under the boundary condition of reforming temperature of 488 K and reforming equivalent ratio of 8, and the concentration of reformed product was measured by a gas detection device. Subsequently, the coupling of the reformed product and spark plug with GCI engine under low-load condition was investigated to analyze the effect on engine combustion and emission. The results showed that the initial combustion timing of the low-load GCI engine was late, but the addition of reformed products could advance the combustion phase, shorten the combustion duration, reduce single-cycle NOx emission, and improve the small-load operation characteristics of GCI engine. Coupled spark plug ignition on the basis of adding reformed products could further improve the problem of combustion stability under low-load GCI engine. And the optimization effect became more obvious as the ignition position of the spark plug moves down. However, spark plug ignition would cause local high temperature areas, resulting in an increase in NOx emission.</t>
    <phoneticPr fontId="4" type="noConversion"/>
  </si>
  <si>
    <r>
      <rPr>
        <sz val="11"/>
        <color theme="1"/>
        <rFont val="仿宋"/>
        <family val="3"/>
        <charset val="134"/>
      </rPr>
      <t>汽油压缩燃烧</t>
    </r>
    <r>
      <rPr>
        <sz val="11"/>
        <color theme="1"/>
        <rFont val="Times New Roman"/>
        <family val="1"/>
      </rPr>
      <t>(GCI)</t>
    </r>
    <r>
      <rPr>
        <sz val="11"/>
        <color theme="1"/>
        <rFont val="仿宋"/>
        <family val="3"/>
        <charset val="134"/>
      </rPr>
      <t>发动机具有低排放、高效率的优点，具有很好的研究前景，但在低负荷工况下应用困难。汽油具有低反应性的特点，在缸内热力学状态较低的情况下，燃料的滞火期较长，燃烧相相对滞后，会导致燃烧循环波动增大，甚至难以点燃等不良燃烧现象。为了提高</t>
    </r>
    <r>
      <rPr>
        <sz val="11"/>
        <color theme="1"/>
        <rFont val="Times New Roman"/>
        <family val="1"/>
      </rPr>
      <t>GCI</t>
    </r>
    <r>
      <rPr>
        <sz val="11"/>
        <color theme="1"/>
        <rFont val="仿宋"/>
        <family val="3"/>
        <charset val="134"/>
      </rPr>
      <t>发动机在低负荷工况下的燃烧稳定性，扩大低负荷燃烧边界的极限，在重整温度为</t>
    </r>
    <r>
      <rPr>
        <sz val="11"/>
        <color theme="1"/>
        <rFont val="Times New Roman"/>
        <family val="1"/>
      </rPr>
      <t>488 K</t>
    </r>
    <r>
      <rPr>
        <sz val="11"/>
        <color theme="1"/>
        <rFont val="仿宋"/>
        <family val="3"/>
        <charset val="134"/>
      </rPr>
      <t>、重整当量比为</t>
    </r>
    <r>
      <rPr>
        <sz val="11"/>
        <color theme="1"/>
        <rFont val="Times New Roman"/>
        <family val="1"/>
      </rPr>
      <t>8</t>
    </r>
    <r>
      <rPr>
        <sz val="11"/>
        <color theme="1"/>
        <rFont val="仿宋"/>
        <family val="3"/>
        <charset val="134"/>
      </rPr>
      <t>的边界条件下，对汽油进行无催化剂重整，用气体检测仪测定重整产物的浓度。随后，在低负荷工况下，研究了改造后的产品与火花塞与汽油压缩点火</t>
    </r>
    <r>
      <rPr>
        <sz val="11"/>
        <color theme="1"/>
        <rFont val="Times New Roman"/>
        <family val="1"/>
      </rPr>
      <t>(GCI)</t>
    </r>
    <r>
      <rPr>
        <sz val="11"/>
        <color theme="1"/>
        <rFont val="仿宋"/>
        <family val="3"/>
        <charset val="134"/>
      </rPr>
      <t>发动机的耦合，分析了其对发动机燃烧和排放的影响。结果表明</t>
    </r>
    <r>
      <rPr>
        <sz val="11"/>
        <color theme="1"/>
        <rFont val="Times New Roman"/>
        <family val="1"/>
      </rPr>
      <t>:</t>
    </r>
    <r>
      <rPr>
        <sz val="11"/>
        <color theme="1"/>
        <rFont val="仿宋"/>
        <family val="3"/>
        <charset val="134"/>
      </rPr>
      <t>低负荷</t>
    </r>
    <r>
      <rPr>
        <sz val="11"/>
        <color theme="1"/>
        <rFont val="Times New Roman"/>
        <family val="1"/>
      </rPr>
      <t>GCI</t>
    </r>
    <r>
      <rPr>
        <sz val="11"/>
        <color theme="1"/>
        <rFont val="仿宋"/>
        <family val="3"/>
        <charset val="134"/>
      </rPr>
      <t>发动机的初燃时间较晚，但加入改造产物可提前燃烧阶段，缩短燃烧时间，减少单循环</t>
    </r>
    <r>
      <rPr>
        <sz val="11"/>
        <color theme="1"/>
        <rFont val="Times New Roman"/>
        <family val="1"/>
      </rPr>
      <t>NOx</t>
    </r>
    <r>
      <rPr>
        <sz val="11"/>
        <color theme="1"/>
        <rFont val="仿宋"/>
        <family val="3"/>
        <charset val="134"/>
      </rPr>
      <t>排放，改善</t>
    </r>
    <r>
      <rPr>
        <sz val="11"/>
        <color theme="1"/>
        <rFont val="Times New Roman"/>
        <family val="1"/>
      </rPr>
      <t>GCI</t>
    </r>
    <r>
      <rPr>
        <sz val="11"/>
        <color theme="1"/>
        <rFont val="仿宋"/>
        <family val="3"/>
        <charset val="134"/>
      </rPr>
      <t>发动机的小负荷运行特性。在加入改造产物的基础上进行火花塞耦合点火，可以进一步改善低负荷</t>
    </r>
    <r>
      <rPr>
        <sz val="11"/>
        <color theme="1"/>
        <rFont val="Times New Roman"/>
        <family val="1"/>
      </rPr>
      <t>GCI</t>
    </r>
    <r>
      <rPr>
        <sz val="11"/>
        <color theme="1"/>
        <rFont val="仿宋"/>
        <family val="3"/>
        <charset val="134"/>
      </rPr>
      <t>发动机的燃烧稳定性问题。火花塞点火位置越下移，优化效果越明显。但火花塞点火会造成局部高温区，导致</t>
    </r>
    <r>
      <rPr>
        <sz val="11"/>
        <color theme="1"/>
        <rFont val="Times New Roman"/>
        <family val="1"/>
      </rPr>
      <t>NOx</t>
    </r>
    <r>
      <rPr>
        <sz val="11"/>
        <color theme="1"/>
        <rFont val="仿宋"/>
        <family val="3"/>
        <charset val="134"/>
      </rPr>
      <t>排放增加。</t>
    </r>
    <phoneticPr fontId="3" type="noConversion"/>
  </si>
  <si>
    <r>
      <rPr>
        <sz val="11"/>
        <color theme="1"/>
        <rFont val="仿宋"/>
        <family val="3"/>
        <charset val="134"/>
      </rPr>
      <t>三种高分子正构烷烃的层流火焰不稳定性</t>
    </r>
    <phoneticPr fontId="3" type="noConversion"/>
  </si>
  <si>
    <t>Laminar Flame Instability of n-Hexane, n-Octane, and n-Decane in Spherical Expanding Flames</t>
  </si>
  <si>
    <t>Yin, Geyuan; Hu, Erjiang; Li, Xiaotian; Lv, Xin; Huang, Zuohua; Laminar Flame Instability of n-Hexane, n-Octane, and n-Decane in Spherical Expanding Flames. Journal of Thermal Science, 2024, 33(3): 1189-1199. http://dx.doi.org/10.1007/s11630-024-1844-0</t>
  </si>
  <si>
    <t>10.1007/s11630-024-1844-0</t>
    <phoneticPr fontId="4" type="noConversion"/>
  </si>
  <si>
    <t>JTS-21-0697.R1</t>
    <phoneticPr fontId="4" type="noConversion"/>
  </si>
  <si>
    <t>cellular instability; equivalent cell radius; critical Peclet number; spherical flame</t>
    <phoneticPr fontId="4" type="noConversion"/>
  </si>
  <si>
    <t>This paper focuses on the laminar flame instability of three high molecular weight n-alkanes, namely n-hexane, n-octane, and n-decane. The experiment was carried out in a constant volume combustion bomb to get the flame images. The critical radius under different conditions was extracted using the image processing program. Combined with the existing critical Peclet number theory, the dominant factors of flame instability under current conditions for three n-alkanes can be figured out. Moreover, the average cell size (equivalent cell radius, Rcell) was extracted to provide quantitative analysis of the flame cellular structure, based on the method developed in this work. The theoretical Rcell were also calculated and compared with the experimental results to validate the proposed method.</t>
    <phoneticPr fontId="4" type="noConversion"/>
  </si>
  <si>
    <r>
      <rPr>
        <sz val="11"/>
        <color theme="1"/>
        <rFont val="仿宋"/>
        <family val="3"/>
        <charset val="134"/>
      </rPr>
      <t>本文在定容燃烧弹上开展了三种高分子正构烷烃，即正己烷、正辛烷和正癸烷的层流火焰不稳定性研究，获得了火焰传播过程的图像。基于图像处理提取了不同条件下的火焰临界半径，结合现有的临界</t>
    </r>
    <r>
      <rPr>
        <sz val="11"/>
        <color theme="1"/>
        <rFont val="Times New Roman"/>
        <family val="1"/>
      </rPr>
      <t>Peclet</t>
    </r>
    <r>
      <rPr>
        <sz val="11"/>
        <color theme="1"/>
        <rFont val="仿宋"/>
        <family val="3"/>
        <charset val="134"/>
      </rPr>
      <t>数理论，计算出三种正构烷烃在当前条件下的火焰不稳定性的主要因素。此外，基于本工作开发的图像处理方法，对实验获得的火焰细胞结构进行定量分析，提取了平均细胞大小（等效细胞半径，</t>
    </r>
    <r>
      <rPr>
        <sz val="11"/>
        <color theme="1"/>
        <rFont val="Times New Roman"/>
        <family val="1"/>
      </rPr>
      <t>R_cell</t>
    </r>
    <r>
      <rPr>
        <sz val="11"/>
        <color theme="1"/>
        <rFont val="仿宋"/>
        <family val="3"/>
        <charset val="134"/>
      </rPr>
      <t>），并计算的理论</t>
    </r>
    <r>
      <rPr>
        <sz val="11"/>
        <color theme="1"/>
        <rFont val="Times New Roman"/>
        <family val="1"/>
      </rPr>
      <t>R_cell</t>
    </r>
    <r>
      <rPr>
        <sz val="11"/>
        <color theme="1"/>
        <rFont val="仿宋"/>
        <family val="3"/>
        <charset val="134"/>
      </rPr>
      <t>进行了比较，验证了该方法的有效性。</t>
    </r>
    <phoneticPr fontId="3" type="noConversion"/>
  </si>
  <si>
    <r>
      <rPr>
        <sz val="8"/>
        <color theme="1"/>
        <rFont val="仿宋"/>
        <family val="3"/>
        <charset val="134"/>
      </rPr>
      <t>射流扩散火焰</t>
    </r>
    <r>
      <rPr>
        <sz val="8"/>
        <color theme="1"/>
        <rFont val="Times New Roman"/>
        <family val="1"/>
      </rPr>
      <t>+</t>
    </r>
    <r>
      <rPr>
        <sz val="8"/>
        <color theme="1"/>
        <rFont val="仿宋"/>
        <family val="3"/>
        <charset val="134"/>
      </rPr>
      <t>火焰稳定性</t>
    </r>
    <phoneticPr fontId="3" type="noConversion"/>
  </si>
  <si>
    <t>Stability of Gas Diffusion Flame in Laterally Confined Space</t>
    <phoneticPr fontId="3" type="noConversion"/>
  </si>
  <si>
    <t>Wang, Xiuzhen; Zhu, Feng; Wang, Shuangfeng; Stability of Gas Diffusion Flame in Laterally Confined Space. Journal of Thermal Science, 2024, 33(6): 2437-2449. http://dx.doi.org/10.1007/s11630-024-2033-x</t>
  </si>
  <si>
    <t>10.1007/s11630-024-2033-x</t>
    <phoneticPr fontId="4" type="noConversion"/>
  </si>
  <si>
    <t>JTS-24-0172.R1</t>
    <phoneticPr fontId="4" type="noConversion"/>
  </si>
  <si>
    <t>jet diffusion flame; Craya-Curtet number; flame stability; confined space</t>
    <phoneticPr fontId="4" type="noConversion"/>
  </si>
  <si>
    <t>Lateral-confined coaxial jet diffusion flame is common in micro thrusters, and the specific impulse is mainly obtained through thermodynamic calculations with an assumption of fuel combustion with an equivalence ratio, regardless of the stability of the combustion process. However, the flame behavior plays an important impact on the performance of a micro thruster through the varied combustion efficiency. The stability of confined coaxial jet diffusion flames with air coflow was studied by experiments and numerical simulation. Methane, hydrogen, and propane were used as fuels. Flame attachment, liftoff, blowout (extinction limits of lifted flame), and blowoff (extinction limits of attached flame) behaviors with the effect of confinement ratios and fuel properties were focused on. Among the range of the jet flow velocity in this research, the hydrogen flame is always attached to the jet exit, the flame tip goes from closed to open as the jet velocity increases, while the flame transitions from attachment to liftoff in the case of CH4 and C3H8. Further, in a narrow confined space, the attached flame for both CH4 and C3H8 undergoes liftoff followed by blowout. However, in a space with a high confinement ratio, the CH4 flame transitions directly from attachment to blowoff. The critical modified Craya-Curtet number, which is used to predict the onset of the recirculation, is determined through simulation and experiment, and the number is about 1.77. This work provides valuable data on flame stability inside a confined space and gives insights into the design of a thruster.</t>
    <phoneticPr fontId="4" type="noConversion"/>
  </si>
  <si>
    <r>
      <rPr>
        <sz val="11"/>
        <color theme="1"/>
        <rFont val="仿宋"/>
        <family val="3"/>
        <charset val="134"/>
      </rPr>
      <t>同轴射流扩散火焰是微型推力器产生推力时普遍使用的一种燃烧方式。实际应用中，微型推力器燃烧反应发生在受限空间，用于表征推力器性能的比冲通常是在假设燃料完全燃烧基础上通过热力学计算得到，而燃烧过程中火焰行为变化改变燃烧效率进而对微型推力器的性能产生影响。本文通过实验和数值模拟研究受限空间内同轴射流扩散火焰的稳定特性，以甲烷、氢气和丙烷为燃料，重点关注受限比和燃料性质对火焰附着、推举和吹熄行为的影响，射流速度覆盖</t>
    </r>
    <r>
      <rPr>
        <sz val="11"/>
        <color theme="1"/>
        <rFont val="Times New Roman"/>
        <family val="1"/>
      </rPr>
      <t>CH4</t>
    </r>
    <r>
      <rPr>
        <sz val="11"/>
        <color theme="1"/>
        <rFont val="仿宋"/>
        <family val="3"/>
        <charset val="134"/>
      </rPr>
      <t>和</t>
    </r>
    <r>
      <rPr>
        <sz val="11"/>
        <color theme="1"/>
        <rFont val="Times New Roman"/>
        <family val="1"/>
      </rPr>
      <t>C3H8</t>
    </r>
    <r>
      <rPr>
        <sz val="11"/>
        <color theme="1"/>
        <rFont val="仿宋"/>
        <family val="3"/>
        <charset val="134"/>
      </rPr>
      <t>火焰冷熄到吹熄范围。在本研究的射流速度范围内，氢气火焰始终处于附着状态，随着射流速度的增加，火焰顶端从闭口变为开口。在较小受限空间内，</t>
    </r>
    <r>
      <rPr>
        <sz val="11"/>
        <color theme="1"/>
        <rFont val="Times New Roman"/>
        <family val="1"/>
      </rPr>
      <t>CH4</t>
    </r>
    <r>
      <rPr>
        <sz val="11"/>
        <color theme="1"/>
        <rFont val="仿宋"/>
        <family val="3"/>
        <charset val="134"/>
      </rPr>
      <t>和</t>
    </r>
    <r>
      <rPr>
        <sz val="11"/>
        <color theme="1"/>
        <rFont val="Times New Roman"/>
        <family val="1"/>
      </rPr>
      <t>C3H8</t>
    </r>
    <r>
      <rPr>
        <sz val="11"/>
        <color theme="1"/>
        <rFont val="仿宋"/>
        <family val="3"/>
        <charset val="134"/>
      </rPr>
      <t>火焰经历从附着、推举直到吹熄的过程，在受限比较大时，</t>
    </r>
    <r>
      <rPr>
        <sz val="11"/>
        <color theme="1"/>
        <rFont val="Times New Roman"/>
        <family val="1"/>
      </rPr>
      <t>CH4</t>
    </r>
    <r>
      <rPr>
        <sz val="11"/>
        <color theme="1"/>
        <rFont val="仿宋"/>
        <family val="3"/>
        <charset val="134"/>
      </rPr>
      <t>火焰经历从附着到吹熄的过程。相关研究结果提供了受限空间内火焰稳定性的基础认识，并为推力器的设计提供了可参考的燃料燃烧的基本特征数据。
关键词：射流扩散火焰，</t>
    </r>
    <r>
      <rPr>
        <sz val="11"/>
        <color theme="1"/>
        <rFont val="Times New Roman"/>
        <family val="1"/>
      </rPr>
      <t>Craya-Curtet</t>
    </r>
    <r>
      <rPr>
        <sz val="11"/>
        <color theme="1"/>
        <rFont val="仿宋"/>
        <family val="3"/>
        <charset val="134"/>
      </rPr>
      <t>数，火焰稳定性，受限空间</t>
    </r>
    <phoneticPr fontId="3" type="noConversion"/>
  </si>
  <si>
    <r>
      <rPr>
        <sz val="10"/>
        <color theme="1"/>
        <rFont val="仿宋"/>
        <family val="3"/>
        <charset val="134"/>
      </rPr>
      <t>石灰石对半焦与烟煤共燃过程中</t>
    </r>
    <r>
      <rPr>
        <sz val="10"/>
        <color theme="1"/>
        <rFont val="Times New Roman"/>
        <family val="1"/>
      </rPr>
      <t>NO</t>
    </r>
    <r>
      <rPr>
        <sz val="10"/>
        <color theme="1"/>
        <rFont val="仿宋"/>
        <family val="3"/>
        <charset val="134"/>
      </rPr>
      <t>排放的影响</t>
    </r>
  </si>
  <si>
    <t>Effect of Limestone on NO Emission during the Co-Combustion of Semi-Coke and Bituminous Coal</t>
    <phoneticPr fontId="3" type="noConversion"/>
  </si>
  <si>
    <t>Liu, Yanquan; Tan, Wenyi; Liang, Shaohua; Bi, Xiaolong; Effect of Limestone on NO Emission during the Co-Combustion of Semi-Coke and Bituminous Coal. Journal of Thermal Science, 2024, 33(6): 2413-2425. http://dx.doi.org/10.1007/s11630-024-2045-6</t>
  </si>
  <si>
    <t>10.1007/s11630-024-2045-6</t>
    <phoneticPr fontId="4" type="noConversion"/>
  </si>
  <si>
    <t>JTS-24-0042.R1</t>
    <phoneticPr fontId="4" type="noConversion"/>
  </si>
  <si>
    <t>semi-coke; co-combustion; limestone; NO emission</t>
    <phoneticPr fontId="4" type="noConversion"/>
  </si>
  <si>
    <t>When semi-coke is co-combusted with bituminous coal with higher sulfur content in a circulating fluidized bed (CFB) boiler, the necessity of desulfurization in furnace increases. Meanwhile, limestone, which is a widely used desulfurizing agent, also has an effect on NO emission. In order to explore its effect during co-combustion, the combustion experiments were conducted in both a CFB test rig and a fixed bed reactor. The results show that blending semi-coke with bituminous coal will change the occurrence forms of nitrogen in the fuel and more fuel NO is released during the devolatilization stage. During the desulfurization process, CaO will be generated through the calcination reaction. It has catalytic effects on both the oxidation and reduction reactions of NO, and the catalytic strength in these two types of reactions decides the final effect on NO emission. For the blended fuel with 50% semi-coke and 50% bituminous coal (SC50BC50), the NO emission initially increases and then decreases as the Ca/S molar ratio increases from 0 to 4 at 900 degrees C. Compared to the situation of burning semi-coke alone, semi-coke in the blended fuel has more opportunities to contact with CaO under the same Ca/S molar ratio, leading to the heterogeneous reduction reaction of NO enhanced. As the combustion temperature increases from 800 degrees C to 1000 degrees C, the effect of limestone on NO emission will change from promotion to inhibition. This is because the higher combustion temperature can intensify not only the catalytic reduction of NO precursors in the dense-phase region, but also the reaction between NO and unburnt char in the dilute-phase region in the CFB. Besides, the lower O2 concentration in the atmosphere is also favorable for enhancing the catalytic effect of CaO on the NO-char reduction reaction for semi-coke and SC50BC50, so the conversion of fuel-N/NO will be inhibited compared with the cases without limestone. The achievements of this study are beneficial for the coordinated control of NOx and SO2 during the co-combustion of semi-coke and bituminous coal.</t>
    <phoneticPr fontId="4" type="noConversion"/>
  </si>
  <si>
    <r>
      <rPr>
        <sz val="11"/>
        <color theme="1"/>
        <rFont val="仿宋"/>
        <family val="3"/>
        <charset val="134"/>
      </rPr>
      <t>当半焦在循环流化床内与高硫烟煤进行混燃时，炉内脱硫的必要性会增加。在此期间，石灰石，作为一种广泛使用的脱硫剂，对</t>
    </r>
    <r>
      <rPr>
        <sz val="11"/>
        <color theme="1"/>
        <rFont val="Times New Roman"/>
        <family val="1"/>
      </rPr>
      <t>NO</t>
    </r>
    <r>
      <rPr>
        <sz val="11"/>
        <color theme="1"/>
        <rFont val="仿宋"/>
        <family val="3"/>
        <charset val="134"/>
      </rPr>
      <t>的排放也会产生影响。为了探究它在混燃过程中对</t>
    </r>
    <r>
      <rPr>
        <sz val="11"/>
        <color theme="1"/>
        <rFont val="Times New Roman"/>
        <family val="1"/>
      </rPr>
      <t>NO</t>
    </r>
    <r>
      <rPr>
        <sz val="11"/>
        <color theme="1"/>
        <rFont val="仿宋"/>
        <family val="3"/>
        <charset val="134"/>
      </rPr>
      <t>排放的影响机理，本研究在循环流化床实验台和固定床反应器中均开展了燃烧实验。研究结果显示半焦中掺混烟煤会改变燃料中氮的赋存形式，更多的燃料</t>
    </r>
    <r>
      <rPr>
        <sz val="11"/>
        <color theme="1"/>
        <rFont val="Times New Roman"/>
        <family val="1"/>
      </rPr>
      <t>NO</t>
    </r>
    <r>
      <rPr>
        <sz val="11"/>
        <color theme="1"/>
        <rFont val="仿宋"/>
        <family val="3"/>
        <charset val="134"/>
      </rPr>
      <t>会在挥发份析出阶段释放。在脱硫过程中，石灰石的煅烧会生成</t>
    </r>
    <r>
      <rPr>
        <sz val="11"/>
        <color theme="1"/>
        <rFont val="Times New Roman"/>
        <family val="1"/>
      </rPr>
      <t>CaO</t>
    </r>
    <r>
      <rPr>
        <sz val="11"/>
        <color theme="1"/>
        <rFont val="仿宋"/>
        <family val="3"/>
        <charset val="134"/>
      </rPr>
      <t>，其对</t>
    </r>
    <r>
      <rPr>
        <sz val="11"/>
        <color theme="1"/>
        <rFont val="Times New Roman"/>
        <family val="1"/>
      </rPr>
      <t>NO</t>
    </r>
    <r>
      <rPr>
        <sz val="11"/>
        <color theme="1"/>
        <rFont val="仿宋"/>
        <family val="3"/>
        <charset val="134"/>
      </rPr>
      <t>的氧化和还原反应都具有催化作用，它们的催化强度共同决定了对</t>
    </r>
    <r>
      <rPr>
        <sz val="11"/>
        <color theme="1"/>
        <rFont val="Times New Roman"/>
        <family val="1"/>
      </rPr>
      <t>NO</t>
    </r>
    <r>
      <rPr>
        <sz val="11"/>
        <color theme="1"/>
        <rFont val="仿宋"/>
        <family val="3"/>
        <charset val="134"/>
      </rPr>
      <t>排放的最终影响。当掺混比例为</t>
    </r>
    <r>
      <rPr>
        <sz val="11"/>
        <color theme="1"/>
        <rFont val="Times New Roman"/>
        <family val="1"/>
      </rPr>
      <t>50%</t>
    </r>
    <r>
      <rPr>
        <sz val="11"/>
        <color theme="1"/>
        <rFont val="仿宋"/>
        <family val="3"/>
        <charset val="134"/>
      </rPr>
      <t>的半焦</t>
    </r>
    <r>
      <rPr>
        <sz val="11"/>
        <color theme="1"/>
        <rFont val="Times New Roman"/>
        <family val="1"/>
      </rPr>
      <t>/</t>
    </r>
    <r>
      <rPr>
        <sz val="11"/>
        <color theme="1"/>
        <rFont val="仿宋"/>
        <family val="3"/>
        <charset val="134"/>
      </rPr>
      <t>烟煤混合燃料（</t>
    </r>
    <r>
      <rPr>
        <sz val="11"/>
        <color theme="1"/>
        <rFont val="Times New Roman"/>
        <family val="1"/>
      </rPr>
      <t>SC50BC50</t>
    </r>
    <r>
      <rPr>
        <sz val="11"/>
        <color theme="1"/>
        <rFont val="仿宋"/>
        <family val="3"/>
        <charset val="134"/>
      </rPr>
      <t>）在</t>
    </r>
    <r>
      <rPr>
        <sz val="11"/>
        <color theme="1"/>
        <rFont val="Times New Roman"/>
        <family val="1"/>
      </rPr>
      <t>900 °C</t>
    </r>
    <r>
      <rPr>
        <sz val="11"/>
        <color theme="1"/>
        <rFont val="仿宋"/>
        <family val="3"/>
        <charset val="134"/>
      </rPr>
      <t>下燃烧时，</t>
    </r>
    <r>
      <rPr>
        <sz val="11"/>
        <color theme="1"/>
        <rFont val="Times New Roman"/>
        <family val="1"/>
      </rPr>
      <t>NO</t>
    </r>
    <r>
      <rPr>
        <sz val="11"/>
        <color theme="1"/>
        <rFont val="仿宋"/>
        <family val="3"/>
        <charset val="134"/>
      </rPr>
      <t>排放量在</t>
    </r>
    <r>
      <rPr>
        <sz val="11"/>
        <color theme="1"/>
        <rFont val="Times New Roman"/>
        <family val="1"/>
      </rPr>
      <t>Ca/S=0~4</t>
    </r>
    <r>
      <rPr>
        <sz val="11"/>
        <color theme="1"/>
        <rFont val="仿宋"/>
        <family val="3"/>
        <charset val="134"/>
      </rPr>
      <t>范围内呈现先增加后降低的趋势。与半焦单独燃时的情况相比，在相同的</t>
    </r>
    <r>
      <rPr>
        <sz val="11"/>
        <color theme="1"/>
        <rFont val="Times New Roman"/>
        <family val="1"/>
      </rPr>
      <t>Ca/S</t>
    </r>
    <r>
      <rPr>
        <sz val="11"/>
        <color theme="1"/>
        <rFont val="仿宋"/>
        <family val="3"/>
        <charset val="134"/>
      </rPr>
      <t>摩尔比下，混合燃料中的半焦有更多的机会与</t>
    </r>
    <r>
      <rPr>
        <sz val="11"/>
        <color theme="1"/>
        <rFont val="Times New Roman"/>
        <family val="1"/>
      </rPr>
      <t>CaO</t>
    </r>
    <r>
      <rPr>
        <sz val="11"/>
        <color theme="1"/>
        <rFont val="仿宋"/>
        <family val="3"/>
        <charset val="134"/>
      </rPr>
      <t>接触，从而使</t>
    </r>
    <r>
      <rPr>
        <sz val="11"/>
        <color theme="1"/>
        <rFont val="Times New Roman"/>
        <family val="1"/>
      </rPr>
      <t>NO</t>
    </r>
    <r>
      <rPr>
        <sz val="11"/>
        <color theme="1"/>
        <rFont val="仿宋"/>
        <family val="3"/>
        <charset val="134"/>
      </rPr>
      <t>的异相还原反应得到强化。当燃烧温度从</t>
    </r>
    <r>
      <rPr>
        <sz val="11"/>
        <color theme="1"/>
        <rFont val="Times New Roman"/>
        <family val="1"/>
      </rPr>
      <t>800 °C</t>
    </r>
    <r>
      <rPr>
        <sz val="11"/>
        <color theme="1"/>
        <rFont val="仿宋"/>
        <family val="3"/>
        <charset val="134"/>
      </rPr>
      <t>增加到</t>
    </r>
    <r>
      <rPr>
        <sz val="11"/>
        <color theme="1"/>
        <rFont val="Times New Roman"/>
        <family val="1"/>
      </rPr>
      <t>1000 °C</t>
    </r>
    <r>
      <rPr>
        <sz val="11"/>
        <color theme="1"/>
        <rFont val="仿宋"/>
        <family val="3"/>
        <charset val="134"/>
      </rPr>
      <t>时，石灰石对</t>
    </r>
    <r>
      <rPr>
        <sz val="11"/>
        <color theme="1"/>
        <rFont val="Times New Roman"/>
        <family val="1"/>
      </rPr>
      <t>NO</t>
    </r>
    <r>
      <rPr>
        <sz val="11"/>
        <color theme="1"/>
        <rFont val="仿宋"/>
        <family val="3"/>
        <charset val="134"/>
      </rPr>
      <t>排放的影响从促进转化为抑制作用，这是因为较高的燃烧温度不仅能强化循环流化床密相区中</t>
    </r>
    <r>
      <rPr>
        <sz val="11"/>
        <color theme="1"/>
        <rFont val="Times New Roman"/>
        <family val="1"/>
      </rPr>
      <t>NO</t>
    </r>
    <r>
      <rPr>
        <sz val="11"/>
        <color theme="1"/>
        <rFont val="仿宋"/>
        <family val="3"/>
        <charset val="134"/>
      </rPr>
      <t>前驱物的催化还原，还可以加强稀相区中</t>
    </r>
    <r>
      <rPr>
        <sz val="11"/>
        <color theme="1"/>
        <rFont val="Times New Roman"/>
        <family val="1"/>
      </rPr>
      <t>NO</t>
    </r>
    <r>
      <rPr>
        <sz val="11"/>
        <color theme="1"/>
        <rFont val="仿宋"/>
        <family val="3"/>
        <charset val="134"/>
      </rPr>
      <t>与未燃尽碳之间的反应。此外，对于半焦和</t>
    </r>
    <r>
      <rPr>
        <sz val="11"/>
        <color theme="1"/>
        <rFont val="Times New Roman"/>
        <family val="1"/>
      </rPr>
      <t>SC50BC50</t>
    </r>
    <r>
      <rPr>
        <sz val="11"/>
        <color theme="1"/>
        <rFont val="仿宋"/>
        <family val="3"/>
        <charset val="134"/>
      </rPr>
      <t>，气氛中较低的</t>
    </r>
    <r>
      <rPr>
        <sz val="11"/>
        <color theme="1"/>
        <rFont val="Times New Roman"/>
        <family val="1"/>
      </rPr>
      <t>O2</t>
    </r>
    <r>
      <rPr>
        <sz val="11"/>
        <color theme="1"/>
        <rFont val="仿宋"/>
        <family val="3"/>
        <charset val="134"/>
      </rPr>
      <t>浓度同样有利用强化</t>
    </r>
    <r>
      <rPr>
        <sz val="11"/>
        <color theme="1"/>
        <rFont val="Times New Roman"/>
        <family val="1"/>
      </rPr>
      <t>CaO</t>
    </r>
    <r>
      <rPr>
        <sz val="11"/>
        <color theme="1"/>
        <rFont val="仿宋"/>
        <family val="3"/>
        <charset val="134"/>
      </rPr>
      <t>对</t>
    </r>
    <r>
      <rPr>
        <sz val="11"/>
        <color theme="1"/>
        <rFont val="Times New Roman"/>
        <family val="1"/>
      </rPr>
      <t>NO-char</t>
    </r>
    <r>
      <rPr>
        <sz val="11"/>
        <color theme="1"/>
        <rFont val="仿宋"/>
        <family val="3"/>
        <charset val="134"/>
      </rPr>
      <t>还原反应的催化作用，因此相比没有石灰石的情况，燃料</t>
    </r>
    <r>
      <rPr>
        <sz val="11"/>
        <color theme="1"/>
        <rFont val="Times New Roman"/>
        <family val="1"/>
      </rPr>
      <t>N</t>
    </r>
    <r>
      <rPr>
        <sz val="11"/>
        <color theme="1"/>
        <rFont val="仿宋"/>
        <family val="3"/>
        <charset val="134"/>
      </rPr>
      <t>向</t>
    </r>
    <r>
      <rPr>
        <sz val="11"/>
        <color theme="1"/>
        <rFont val="Times New Roman"/>
        <family val="1"/>
      </rPr>
      <t>NO</t>
    </r>
    <r>
      <rPr>
        <sz val="11"/>
        <color theme="1"/>
        <rFont val="仿宋"/>
        <family val="3"/>
        <charset val="134"/>
      </rPr>
      <t>的转化会受到抑制。本研究取得的成果有利于实现半焦和烟煤混燃时</t>
    </r>
    <r>
      <rPr>
        <sz val="11"/>
        <color theme="1"/>
        <rFont val="Times New Roman"/>
        <family val="1"/>
      </rPr>
      <t>NOx</t>
    </r>
    <r>
      <rPr>
        <sz val="11"/>
        <color theme="1"/>
        <rFont val="仿宋"/>
        <family val="3"/>
        <charset val="134"/>
      </rPr>
      <t>和</t>
    </r>
    <r>
      <rPr>
        <sz val="11"/>
        <color theme="1"/>
        <rFont val="Times New Roman"/>
        <family val="1"/>
      </rPr>
      <t>SO2</t>
    </r>
    <r>
      <rPr>
        <sz val="11"/>
        <color theme="1"/>
        <rFont val="仿宋"/>
        <family val="3"/>
        <charset val="134"/>
      </rPr>
      <t>的协同控制。</t>
    </r>
  </si>
  <si>
    <r>
      <rPr>
        <sz val="11"/>
        <color theme="1"/>
        <rFont val="仿宋"/>
        <family val="3"/>
        <charset val="134"/>
      </rPr>
      <t>双喷管发动机布局运载火箭的底部热环境</t>
    </r>
    <r>
      <rPr>
        <sz val="11"/>
        <color theme="1"/>
        <rFont val="Times New Roman"/>
        <family val="1"/>
      </rPr>
      <t>+</t>
    </r>
    <r>
      <rPr>
        <sz val="11"/>
        <color theme="1"/>
        <rFont val="仿宋"/>
        <family val="3"/>
        <charset val="134"/>
      </rPr>
      <t>高温逆流</t>
    </r>
    <phoneticPr fontId="3" type="noConversion"/>
  </si>
  <si>
    <t>Effect of Free-Stream Mach Number on the Base Thermal Environment of Launch Vehicle</t>
  </si>
  <si>
    <t>Wang, Xu; Xu, Xu; Yu, Jiaqi; Yang, Qingchun; Effect of Free-Stream Mach Number on the Base Thermal Environment of Launch Vehicle. Journal of Thermal Science, 2024, 33(6): 2426-2436. http://dx.doi.org/10.1007/s11630-024-2044-7</t>
  </si>
  <si>
    <t>10.1007/s11630-024-2044-7</t>
    <phoneticPr fontId="4" type="noConversion"/>
  </si>
  <si>
    <t>JTS-24-0078.R1</t>
    <phoneticPr fontId="4" type="noConversion"/>
  </si>
  <si>
    <t>rocket base heating; free stream Mach number; shock-turbulence interaction; twin-nozzle</t>
    <phoneticPr fontId="4" type="noConversion"/>
  </si>
  <si>
    <t>Convective heating of the rocket base caused by high-temperature reverse flow has long been a focus of thermal protection research. With distinctive structural characteristics, the base thermal environment of a twin-nozzle engine proves more susceptible to the recirculation region than its multi-nozzle counterparts. During the transonic stage, significant alterations in the flow field structure at the rocket base strongly influence the recirculation region. This study investigated the thermal environment of the rocket base with a twin-nozzle configuration in freestream at Mach numbers of 0.6 to 3.0. Results indicate that the freestream Mach number significantly affects the thermal environment at the rocket base during the transonic stage. The increase of Mach number from 0.6 to 1.0 causes the convective heating of the rocket base to increase by 7.7 times. This phenomenon arises due to the plume-induced shock wave caused by the impact of the supersonic free shear layer and plume shear layer while the flight speed exceeds the sound speed. The interaction between the shock wave and the shear layer amplifies turbulence in the recirculation region and at the inflection point, resulting in a stronger high-temperature reverse flow. In addition, the cause of low-altitude base heating was analyzed, and it was found that the mechanism is different from the high-temperature countercurrent effect caused by plume interaction.</t>
    <phoneticPr fontId="4" type="noConversion"/>
  </si>
  <si>
    <r>
      <rPr>
        <sz val="11"/>
        <color theme="1"/>
        <rFont val="仿宋"/>
        <family val="3"/>
        <charset val="134"/>
      </rPr>
      <t>运载火箭飞行过程中由于喷管欠膨胀射流相互挤压所形成的高温逆流会对火箭底部造成强滞止对流加热，这将严重影响运载火箭飞行安全。因此运载火箭热环境研究一直以来都是热防护研究中的热点。双喷管发动机布局由于其独特的结构特征，在飞行过程中运载火箭更容易受到底部高温气体循环区的影响。特别是在跨音速阶段，火箭底部流场结构的显著变化会对回流区产生强烈影响。本文主要研究了双喷管发动机布局运载火箭在飞行马赫数为</t>
    </r>
    <r>
      <rPr>
        <sz val="11"/>
        <color theme="1"/>
        <rFont val="Times New Roman"/>
        <family val="1"/>
      </rPr>
      <t>0.6</t>
    </r>
    <r>
      <rPr>
        <sz val="11"/>
        <color theme="1"/>
        <rFont val="仿宋"/>
        <family val="3"/>
        <charset val="134"/>
      </rPr>
      <t>到</t>
    </r>
    <r>
      <rPr>
        <sz val="11"/>
        <color theme="1"/>
        <rFont val="Times New Roman"/>
        <family val="1"/>
      </rPr>
      <t>3.0</t>
    </r>
    <r>
      <rPr>
        <sz val="11"/>
        <color theme="1"/>
        <rFont val="仿宋"/>
        <family val="3"/>
        <charset val="134"/>
      </rPr>
      <t>范围内的底部热环境。研究结果表明，在跨音速阶段，自由流马赫数对火箭底部的热环境有显著影响。当马赫数从</t>
    </r>
    <r>
      <rPr>
        <sz val="11"/>
        <color theme="1"/>
        <rFont val="Times New Roman"/>
        <family val="1"/>
      </rPr>
      <t>0.6</t>
    </r>
    <r>
      <rPr>
        <sz val="11"/>
        <color theme="1"/>
        <rFont val="仿宋"/>
        <family val="3"/>
        <charset val="134"/>
      </rPr>
      <t>增加到</t>
    </r>
    <r>
      <rPr>
        <sz val="11"/>
        <color theme="1"/>
        <rFont val="Times New Roman"/>
        <family val="1"/>
      </rPr>
      <t>1.0</t>
    </r>
    <r>
      <rPr>
        <sz val="11"/>
        <color theme="1"/>
        <rFont val="仿宋"/>
        <family val="3"/>
        <charset val="134"/>
      </rPr>
      <t>时，火箭底部的对流热流密度提升至原来</t>
    </r>
    <r>
      <rPr>
        <sz val="11"/>
        <color theme="1"/>
        <rFont val="Times New Roman"/>
        <family val="1"/>
      </rPr>
      <t>7.7</t>
    </r>
    <r>
      <rPr>
        <sz val="11"/>
        <color theme="1"/>
        <rFont val="仿宋"/>
        <family val="3"/>
        <charset val="134"/>
      </rPr>
      <t>倍。该现象主要是由于当飞行速度超过音速时，超音速来流自由剪切层与羽流剪切层相互作用造成的羽流诱导激波所致。激波与剪切层之间的相互作用加剧了回流区及底部自由流与高温逆流拐点处的湍流强度，从而导致更强的高温逆流。此外，还分析了在低海拔下火箭底部加热的原因，发现其机制不同于高海拔下由羽流相互作用引起的高温逆流滞止加热。</t>
    </r>
    <phoneticPr fontId="3" type="noConversion"/>
  </si>
  <si>
    <r>
      <rPr>
        <sz val="10"/>
        <color theme="1"/>
        <rFont val="仿宋"/>
        <family val="3"/>
        <charset val="134"/>
      </rPr>
      <t>天然气发动机</t>
    </r>
    <r>
      <rPr>
        <sz val="10"/>
        <color theme="1"/>
        <rFont val="Times New Roman"/>
        <family val="1"/>
      </rPr>
      <t>+</t>
    </r>
    <r>
      <rPr>
        <sz val="10"/>
        <color theme="1"/>
        <rFont val="仿宋"/>
        <family val="3"/>
        <charset val="134"/>
      </rPr>
      <t>天然气层流燃烧</t>
    </r>
    <phoneticPr fontId="3" type="noConversion"/>
  </si>
  <si>
    <t>Influence of Mixture Gas Conditions on the Laminar Combustion Characteristics of Natural Gas</t>
  </si>
  <si>
    <t>Lou, Diming; Zhu, Kan; Zhang, Yunhua; Ren, Yedi; Tan, Piqiang; Fang, Liang; Fan, Lanlan; Influence of Mixture Gas Conditions on the Laminar Combustion Characteristics of Natural Gas. Journal of Thermal Science, 2024, 33(3): 1231-1241. http://dx.doi.org/10.1007/s11630-024-1939-7</t>
  </si>
  <si>
    <t>10.1007/s11630-024-1939-7</t>
    <phoneticPr fontId="4" type="noConversion"/>
  </si>
  <si>
    <t>JTS-23-0336.R1</t>
    <phoneticPr fontId="4" type="noConversion"/>
  </si>
  <si>
    <t>constant volume bomb; natural gas engine; combustion characteristics; laminar combustion velocity; Markstein Length</t>
    <phoneticPr fontId="4" type="noConversion"/>
  </si>
  <si>
    <t>Natural gas is a promising alternative fuel for the internal combustion engine, and natural gas engine has become an efficient and feasible measure to deal with the energy shortage and climate change. Since the laminar flame characteristics are the foundation of the turbulent flame, the laminar flame characteristics of natural gas have a significant impact on the combustion status and efficiency of the engine. A visual constant volume bomb was used to study the influence of the gas components, different excess air coefficient (lambda), and initial conditions on the laminar combustion characteristics of natural gas. The experimental results showed that when the initial pressure and temperature were 0.1 MPa and 300 K respectively, compared to propane, ethane had a remarkable influence on the equivalent-combustion laminar-combustion-speed, with an average increase of approximately 5.1% for every 2.5% increase in the ethane proportion. The laminar combustion velocity of the natural gas under different excess air coefficients had a maximum value at about lambda=1.0, and the Markstein length of the flame decreased with the increase of the lambda. The increase in the initial pressure of the mixture resulted in a decrease in the equivalent-combustion laminar-combustion-speed of the flame, a significant decrease in the Markstein length. The increase of the initial temperature of the mixture led to a rapid increase of the equivalent-combustion laminar-combustion-speed, but the effect on the flame Markstein length was not dominant.</t>
    <phoneticPr fontId="4" type="noConversion"/>
  </si>
  <si>
    <r>
      <rPr>
        <sz val="11"/>
        <color theme="1"/>
        <rFont val="仿宋"/>
        <family val="3"/>
        <charset val="134"/>
      </rPr>
      <t>天然气是一种极具前景的内燃机替代燃料，天然气发动机成为了一种应对能源短缺与气候变化的高效可行的措施。由于层流火焰特性是湍流火焰的基础，天然气的层流火焰特性对发动机缸内燃烧状况和效率产生重要影响。采用可视化定容燃烧弹开展了天然气层流燃烧特性研究，开展了不同混合气配比、过量空气系数和初始条件的天然气预混层流燃烧测试。试验结果表明，与丙烷相比，乙烷对层流燃烧速度的影响更为显著，每增加</t>
    </r>
    <r>
      <rPr>
        <sz val="11"/>
        <color theme="1"/>
        <rFont val="Times New Roman"/>
        <family val="1"/>
      </rPr>
      <t>2.5 %</t>
    </r>
    <r>
      <rPr>
        <sz val="11"/>
        <color theme="1"/>
        <rFont val="仿宋"/>
        <family val="3"/>
        <charset val="134"/>
      </rPr>
      <t>乙烷占比，平均提升约</t>
    </r>
    <r>
      <rPr>
        <sz val="11"/>
        <color theme="1"/>
        <rFont val="Times New Roman"/>
        <family val="1"/>
      </rPr>
      <t>5.1 %</t>
    </r>
    <r>
      <rPr>
        <sz val="11"/>
        <color theme="1"/>
        <rFont val="仿宋"/>
        <family val="3"/>
        <charset val="134"/>
      </rPr>
      <t>的层流燃烧速度。不同过量空气系数下的天然气层流燃烧速度在</t>
    </r>
    <r>
      <rPr>
        <sz val="11"/>
        <color theme="1"/>
        <rFont val="Times New Roman"/>
        <family val="1"/>
      </rPr>
      <t>λ=1.0</t>
    </r>
    <r>
      <rPr>
        <sz val="11"/>
        <color theme="1"/>
        <rFont val="仿宋"/>
        <family val="3"/>
        <charset val="134"/>
      </rPr>
      <t>附近有极大值，火焰的马克斯坦长度随</t>
    </r>
    <r>
      <rPr>
        <sz val="11"/>
        <color theme="1"/>
        <rFont val="Times New Roman"/>
        <family val="1"/>
      </rPr>
      <t>λ</t>
    </r>
    <r>
      <rPr>
        <sz val="11"/>
        <color theme="1"/>
        <rFont val="仿宋"/>
        <family val="3"/>
        <charset val="134"/>
      </rPr>
      <t>的升高而减小。混合气初始压力的升高使得火焰层流燃烧速度降低，马克斯坦长度显著降低。混合气初始温度的升高会使得天然气层流燃烧速度快速增大，但对火焰的马克斯坦长度影响并不显著。</t>
    </r>
    <phoneticPr fontId="3" type="noConversion"/>
  </si>
  <si>
    <r>
      <rPr>
        <sz val="10"/>
        <color theme="1"/>
        <rFont val="仿宋"/>
        <family val="3"/>
        <charset val="134"/>
      </rPr>
      <t>湍流火焰中的</t>
    </r>
    <r>
      <rPr>
        <sz val="10"/>
        <color theme="1"/>
        <rFont val="Times New Roman"/>
        <family val="1"/>
      </rPr>
      <t>NO</t>
    </r>
    <r>
      <rPr>
        <sz val="10"/>
        <color theme="1"/>
        <rFont val="仿宋"/>
        <family val="3"/>
        <charset val="134"/>
      </rPr>
      <t>建模</t>
    </r>
  </si>
  <si>
    <t>Large Eddy Simulation of NO Formation in Non-Premixed Turbulent Jet Flames with Flamelet/Progress Variable Approach</t>
    <phoneticPr fontId="3" type="noConversion"/>
  </si>
  <si>
    <t>Wan, Jiawei; Guo, Junjun; Wei, Zhengyun; Jiang, Xudong; Liu, Zhaohui; Large Eddy Simulation of NO Formation in Non-Premixed Turbulent Jet Flames with Flamelet/Progress Variable Approach. Journal of Thermal Science, 2024, 33(6): 2399-2412. http://dx.doi.org/10.1007/s11630-024-2040-y</t>
  </si>
  <si>
    <t>10.1007/s11630-024-2040-y</t>
    <phoneticPr fontId="4" type="noConversion"/>
  </si>
  <si>
    <t>JTS-24-0025.R1</t>
    <phoneticPr fontId="4" type="noConversion"/>
  </si>
  <si>
    <t>Sandia flames; large eddy simulation; flamelet/progress variable model; NO emission</t>
    <phoneticPr fontId="4" type="noConversion"/>
  </si>
  <si>
    <t>To improve the NO modelling in turbulent flames, the flamelet/progress variable (FPV) model is extended by introducing NO mass fraction into the progress variable and incorporating an additional NO transport equation. Two sets of flamelet databases are tabulated with progress variables based on major species and NO mass fraction, respectively. The former is used for the acquisition of the main thermochemical variables, while the latter is employed for NO modelling. Moreover, an additional transport equation is solved to obtain the NO mass fraction, with the source term corrected using the scale similarity method. Model assessments are first conducted on laminar counterflow diffusion flames to identify lookup-related errors and assess the suitability of progress variable definitions. The results show that the progress variables based on major species and NO could correctly describe the main thermochemical quantities and NO-related variables, respectively. Subsequently, the model is applied to the large eddy simulation (LES) of Sandia flames. The results indicate that the extended FPV model improves the NO prediction, with a mean error for NO prediction at 55%, significantly lower than those of existing FPV models (130% and 385%). The LES with the extended FPV model quantitatively captures NO suppression in the mid-range of Reynolds numbers from 22 400 (Flame D) to 33 600 (Flame E), but underestimates the NO suppression at higher Reynolds numbers from 33 600 to 44 800 (Flame F). This underprediction is primarily attributed to the underestimation of local extinction levels in flames with high Reynolds numbers.</t>
    <phoneticPr fontId="4" type="noConversion"/>
  </si>
  <si>
    <r>
      <rPr>
        <sz val="11"/>
        <color theme="1"/>
        <rFont val="仿宋"/>
        <family val="3"/>
        <charset val="134"/>
      </rPr>
      <t>为了改进湍流火焰中的</t>
    </r>
    <r>
      <rPr>
        <sz val="11"/>
        <color theme="1"/>
        <rFont val="Times New Roman"/>
        <family val="1"/>
      </rPr>
      <t>NO</t>
    </r>
    <r>
      <rPr>
        <sz val="11"/>
        <color theme="1"/>
        <rFont val="仿宋"/>
        <family val="3"/>
        <charset val="134"/>
      </rPr>
      <t>建模，通过将</t>
    </r>
    <r>
      <rPr>
        <sz val="11"/>
        <color theme="1"/>
        <rFont val="Times New Roman"/>
        <family val="1"/>
      </rPr>
      <t>NO</t>
    </r>
    <r>
      <rPr>
        <sz val="11"/>
        <color theme="1"/>
        <rFont val="仿宋"/>
        <family val="3"/>
        <charset val="134"/>
      </rPr>
      <t>质量分数引入进程变量并引入额外的</t>
    </r>
    <r>
      <rPr>
        <sz val="11"/>
        <color theme="1"/>
        <rFont val="Times New Roman"/>
        <family val="1"/>
      </rPr>
      <t>NO</t>
    </r>
    <r>
      <rPr>
        <sz val="11"/>
        <color theme="1"/>
        <rFont val="仿宋"/>
        <family val="3"/>
        <charset val="134"/>
      </rPr>
      <t>传输方程，扩展了小火焰</t>
    </r>
    <r>
      <rPr>
        <sz val="11"/>
        <color theme="1"/>
        <rFont val="Times New Roman"/>
        <family val="1"/>
      </rPr>
      <t>/</t>
    </r>
    <r>
      <rPr>
        <sz val="11"/>
        <color theme="1"/>
        <rFont val="仿宋"/>
        <family val="3"/>
        <charset val="134"/>
      </rPr>
      <t>进程变量（</t>
    </r>
    <r>
      <rPr>
        <sz val="11"/>
        <color theme="1"/>
        <rFont val="Times New Roman"/>
        <family val="1"/>
      </rPr>
      <t>FPV</t>
    </r>
    <r>
      <rPr>
        <sz val="11"/>
        <color theme="1"/>
        <rFont val="仿宋"/>
        <family val="3"/>
        <charset val="134"/>
      </rPr>
      <t>）模型。两组小火焰数据库分别根据主要物种和</t>
    </r>
    <r>
      <rPr>
        <sz val="11"/>
        <color theme="1"/>
        <rFont val="Times New Roman"/>
        <family val="1"/>
      </rPr>
      <t>NO</t>
    </r>
    <r>
      <rPr>
        <sz val="11"/>
        <color theme="1"/>
        <rFont val="仿宋"/>
        <family val="3"/>
        <charset val="134"/>
      </rPr>
      <t>质量分数列出了进度变量。前者用于获取主要的热化学变量，而后者用于</t>
    </r>
    <r>
      <rPr>
        <sz val="11"/>
        <color theme="1"/>
        <rFont val="Times New Roman"/>
        <family val="1"/>
      </rPr>
      <t>NO</t>
    </r>
    <r>
      <rPr>
        <sz val="11"/>
        <color theme="1"/>
        <rFont val="仿宋"/>
        <family val="3"/>
        <charset val="134"/>
      </rPr>
      <t>建模。此外，求解了一个额外的输运方程以获得</t>
    </r>
    <r>
      <rPr>
        <sz val="11"/>
        <color theme="1"/>
        <rFont val="Times New Roman"/>
        <family val="1"/>
      </rPr>
      <t>NO</t>
    </r>
    <r>
      <rPr>
        <sz val="11"/>
        <color theme="1"/>
        <rFont val="仿宋"/>
        <family val="3"/>
        <charset val="134"/>
      </rPr>
      <t>质量分数，并使用尺度相似法校正了源项。首先对层流逆流扩散火焰进行模型评估，以识别与查找相关的误差，并评估进度变量定义的适用性。结果表明，基于主要物种和</t>
    </r>
    <r>
      <rPr>
        <sz val="11"/>
        <color theme="1"/>
        <rFont val="Times New Roman"/>
        <family val="1"/>
      </rPr>
      <t>NO</t>
    </r>
    <r>
      <rPr>
        <sz val="11"/>
        <color theme="1"/>
        <rFont val="仿宋"/>
        <family val="3"/>
        <charset val="134"/>
      </rPr>
      <t>的进展变量可以分别正确描述主要热化学量和</t>
    </r>
    <r>
      <rPr>
        <sz val="11"/>
        <color theme="1"/>
        <rFont val="Times New Roman"/>
        <family val="1"/>
      </rPr>
      <t>NO</t>
    </r>
    <r>
      <rPr>
        <sz val="11"/>
        <color theme="1"/>
        <rFont val="仿宋"/>
        <family val="3"/>
        <charset val="134"/>
      </rPr>
      <t>相关变量。随后，该模型被应用于桑迪亚火焰的大涡模拟（</t>
    </r>
    <r>
      <rPr>
        <sz val="11"/>
        <color theme="1"/>
        <rFont val="Times New Roman"/>
        <family val="1"/>
      </rPr>
      <t>LES</t>
    </r>
    <r>
      <rPr>
        <sz val="11"/>
        <color theme="1"/>
        <rFont val="仿宋"/>
        <family val="3"/>
        <charset val="134"/>
      </rPr>
      <t>）。结果表明，扩展的</t>
    </r>
    <r>
      <rPr>
        <sz val="11"/>
        <color theme="1"/>
        <rFont val="Times New Roman"/>
        <family val="1"/>
      </rPr>
      <t>FPV</t>
    </r>
    <r>
      <rPr>
        <sz val="11"/>
        <color theme="1"/>
        <rFont val="仿宋"/>
        <family val="3"/>
        <charset val="134"/>
      </rPr>
      <t>模型改善了</t>
    </r>
    <r>
      <rPr>
        <sz val="11"/>
        <color theme="1"/>
        <rFont val="Times New Roman"/>
        <family val="1"/>
      </rPr>
      <t>NO</t>
    </r>
    <r>
      <rPr>
        <sz val="11"/>
        <color theme="1"/>
        <rFont val="仿宋"/>
        <family val="3"/>
        <charset val="134"/>
      </rPr>
      <t>预测，</t>
    </r>
    <r>
      <rPr>
        <sz val="11"/>
        <color theme="1"/>
        <rFont val="Times New Roman"/>
        <family val="1"/>
      </rPr>
      <t>NO</t>
    </r>
    <r>
      <rPr>
        <sz val="11"/>
        <color theme="1"/>
        <rFont val="仿宋"/>
        <family val="3"/>
        <charset val="134"/>
      </rPr>
      <t>预测的平均误差为</t>
    </r>
    <r>
      <rPr>
        <sz val="11"/>
        <color theme="1"/>
        <rFont val="Times New Roman"/>
        <family val="1"/>
      </rPr>
      <t>55%</t>
    </r>
    <r>
      <rPr>
        <sz val="11"/>
        <color theme="1"/>
        <rFont val="仿宋"/>
        <family val="3"/>
        <charset val="134"/>
      </rPr>
      <t>，显著低于现有</t>
    </r>
    <r>
      <rPr>
        <sz val="11"/>
        <color theme="1"/>
        <rFont val="Times New Roman"/>
        <family val="1"/>
      </rPr>
      <t>FPV</t>
    </r>
    <r>
      <rPr>
        <sz val="11"/>
        <color theme="1"/>
        <rFont val="仿宋"/>
        <family val="3"/>
        <charset val="134"/>
      </rPr>
      <t>模型（</t>
    </r>
    <r>
      <rPr>
        <sz val="11"/>
        <color theme="1"/>
        <rFont val="Times New Roman"/>
        <family val="1"/>
      </rPr>
      <t>130%</t>
    </r>
    <r>
      <rPr>
        <sz val="11"/>
        <color theme="1"/>
        <rFont val="仿宋"/>
        <family val="3"/>
        <charset val="134"/>
      </rPr>
      <t>和</t>
    </r>
    <r>
      <rPr>
        <sz val="11"/>
        <color theme="1"/>
        <rFont val="Times New Roman"/>
        <family val="1"/>
      </rPr>
      <t>385%</t>
    </r>
    <r>
      <rPr>
        <sz val="11"/>
        <color theme="1"/>
        <rFont val="仿宋"/>
        <family val="3"/>
        <charset val="134"/>
      </rPr>
      <t>）。具有扩展</t>
    </r>
    <r>
      <rPr>
        <sz val="11"/>
        <color theme="1"/>
        <rFont val="Times New Roman"/>
        <family val="1"/>
      </rPr>
      <t>FPV</t>
    </r>
    <r>
      <rPr>
        <sz val="11"/>
        <color theme="1"/>
        <rFont val="仿宋"/>
        <family val="3"/>
        <charset val="134"/>
      </rPr>
      <t>模型的</t>
    </r>
    <r>
      <rPr>
        <sz val="11"/>
        <color theme="1"/>
        <rFont val="Times New Roman"/>
        <family val="1"/>
      </rPr>
      <t>LES</t>
    </r>
    <r>
      <rPr>
        <sz val="11"/>
        <color theme="1"/>
        <rFont val="仿宋"/>
        <family val="3"/>
        <charset val="134"/>
      </rPr>
      <t>定量捕捉了雷诺数从</t>
    </r>
    <r>
      <rPr>
        <sz val="11"/>
        <color theme="1"/>
        <rFont val="Times New Roman"/>
        <family val="1"/>
      </rPr>
      <t>22 400</t>
    </r>
    <r>
      <rPr>
        <sz val="11"/>
        <color theme="1"/>
        <rFont val="仿宋"/>
        <family val="3"/>
        <charset val="134"/>
      </rPr>
      <t>（火焰</t>
    </r>
    <r>
      <rPr>
        <sz val="11"/>
        <color theme="1"/>
        <rFont val="Times New Roman"/>
        <family val="1"/>
      </rPr>
      <t>D</t>
    </r>
    <r>
      <rPr>
        <sz val="11"/>
        <color theme="1"/>
        <rFont val="仿宋"/>
        <family val="3"/>
        <charset val="134"/>
      </rPr>
      <t>）到</t>
    </r>
    <r>
      <rPr>
        <sz val="11"/>
        <color theme="1"/>
        <rFont val="Times New Roman"/>
        <family val="1"/>
      </rPr>
      <t>33 600</t>
    </r>
    <r>
      <rPr>
        <sz val="11"/>
        <color theme="1"/>
        <rFont val="仿宋"/>
        <family val="3"/>
        <charset val="134"/>
      </rPr>
      <t>（火焰</t>
    </r>
    <r>
      <rPr>
        <sz val="11"/>
        <color theme="1"/>
        <rFont val="Times New Roman"/>
        <family val="1"/>
      </rPr>
      <t>E</t>
    </r>
    <r>
      <rPr>
        <sz val="11"/>
        <color theme="1"/>
        <rFont val="仿宋"/>
        <family val="3"/>
        <charset val="134"/>
      </rPr>
      <t>）的中间范围内的</t>
    </r>
    <r>
      <rPr>
        <sz val="11"/>
        <color theme="1"/>
        <rFont val="Times New Roman"/>
        <family val="1"/>
      </rPr>
      <t>NO</t>
    </r>
    <r>
      <rPr>
        <sz val="11"/>
        <color theme="1"/>
        <rFont val="仿宋"/>
        <family val="3"/>
        <charset val="134"/>
      </rPr>
      <t>抑制，但低估了雷诺数在</t>
    </r>
    <r>
      <rPr>
        <sz val="11"/>
        <color theme="1"/>
        <rFont val="Times New Roman"/>
        <family val="1"/>
      </rPr>
      <t>33 600</t>
    </r>
    <r>
      <rPr>
        <sz val="11"/>
        <color theme="1"/>
        <rFont val="仿宋"/>
        <family val="3"/>
        <charset val="134"/>
      </rPr>
      <t>到</t>
    </r>
    <r>
      <rPr>
        <sz val="11"/>
        <color theme="1"/>
        <rFont val="Times New Roman"/>
        <family val="1"/>
      </rPr>
      <t>44 800</t>
    </r>
    <r>
      <rPr>
        <sz val="11"/>
        <color theme="1"/>
        <rFont val="仿宋"/>
        <family val="3"/>
        <charset val="134"/>
      </rPr>
      <t>（火焰</t>
    </r>
    <r>
      <rPr>
        <sz val="11"/>
        <color theme="1"/>
        <rFont val="Times New Roman"/>
        <family val="1"/>
      </rPr>
      <t>F</t>
    </r>
    <r>
      <rPr>
        <sz val="11"/>
        <color theme="1"/>
        <rFont val="仿宋"/>
        <family val="3"/>
        <charset val="134"/>
      </rPr>
      <t>）的较高范围内的</t>
    </r>
    <r>
      <rPr>
        <sz val="11"/>
        <color theme="1"/>
        <rFont val="Times New Roman"/>
        <family val="1"/>
      </rPr>
      <t>NOx</t>
    </r>
    <r>
      <rPr>
        <sz val="11"/>
        <color theme="1"/>
        <rFont val="仿宋"/>
        <family val="3"/>
        <charset val="134"/>
      </rPr>
      <t>抑制。这种低估主要是由于低估了高雷诺数火焰的局部熄灭水平。</t>
    </r>
    <phoneticPr fontId="4" type="noConversion"/>
  </si>
  <si>
    <r>
      <rPr>
        <sz val="11"/>
        <color theme="1"/>
        <rFont val="仿宋"/>
        <family val="3"/>
        <charset val="134"/>
      </rPr>
      <t>小型燃气轮机燃烧室</t>
    </r>
    <r>
      <rPr>
        <sz val="11"/>
        <color theme="1"/>
        <rFont val="Times New Roman"/>
        <family val="1"/>
      </rPr>
      <t>+</t>
    </r>
    <r>
      <rPr>
        <sz val="11"/>
        <color theme="1"/>
        <rFont val="仿宋"/>
        <family val="3"/>
        <charset val="134"/>
      </rPr>
      <t>燃料空气混合和掺混射流</t>
    </r>
    <r>
      <rPr>
        <sz val="11"/>
        <color theme="1"/>
        <rFont val="Times New Roman"/>
        <family val="1"/>
      </rPr>
      <t>+</t>
    </r>
    <r>
      <rPr>
        <sz val="11"/>
        <color theme="1"/>
        <rFont val="仿宋"/>
        <family val="3"/>
        <charset val="134"/>
      </rPr>
      <t>出口温度分布</t>
    </r>
    <phoneticPr fontId="3" type="noConversion"/>
  </si>
  <si>
    <t>Experimental Study of Fuel-Air Mixing and Dilution Jets on Outlet Temperature Distribution in a Small Gas Turbine Combustor</t>
  </si>
  <si>
    <t>Cai, Wenzhe; Wu, Jing; Hu, Yingqi; Yang, Zhiqiang; Xue, Xin; Lin, Yuzhen; Experimental Study of Fuel-Air Mixing and Dilution Jets on Outlet Temperature Distribution in a Small Gas Turbine Combustor. Journal of Thermal Science, 2024, 33(5): 1883-1896. http://dx.doi.org/10.1007/s11630-024-1983-3</t>
  </si>
  <si>
    <t>10.1007/s11630-024-1983-3</t>
    <phoneticPr fontId="4" type="noConversion"/>
  </si>
  <si>
    <t>JTS-23-0100.R1</t>
    <phoneticPr fontId="4" type="noConversion"/>
  </si>
  <si>
    <t>small gas turbine combustor; fuel-air mixing; outlet temperature distribution; dilution jet; laser diagnostics</t>
    <phoneticPr fontId="4" type="noConversion"/>
  </si>
  <si>
    <t>Experimental analysis was conducted to study the impact of fuel-air mixing and dilution jet on the temperature distribution in a small gas turbine combustor using various optical diagnostic techniques. The strength and velocity of the swirler at the venturi exit were adjusted to modify the fuel-air mixture, which is presumed to dominate the heat release of the main combustion zone. Additionally, the dilution hole configuration, including the number and size of the holes, was varied to investigate the dilution effect on outlet temperature distribution. Various optical diagnostic techniques, such as particle image velocimetry, planar Mie scattering, and OH* chemiluminescence, were used to measure the flow field, fuel spray distribution, and flame structure, respectively. A reduction in swirling strength led to a decrease in the average flow rate in the throat, which improved the structure and symmetry of the axial vortex system in the sleeve, enhanced the mixing of fuel and gas in the dome swirling air, and ultimately, improved the temperature uniformity of the heat release zone. Compared to larger and sparse dilution jets, smaller and dense dilution jets tended to generate hot spots shifted towards the radial middle area.</t>
    <phoneticPr fontId="4" type="noConversion"/>
  </si>
  <si>
    <r>
      <rPr>
        <sz val="11"/>
        <color theme="1"/>
        <rFont val="仿宋"/>
        <family val="3"/>
        <charset val="134"/>
      </rPr>
      <t>本文采用多物理场光学诊断技术</t>
    </r>
    <r>
      <rPr>
        <sz val="11"/>
        <color theme="1"/>
        <rFont val="Times New Roman"/>
        <family val="1"/>
      </rPr>
      <t>,</t>
    </r>
    <r>
      <rPr>
        <sz val="11"/>
        <color theme="1"/>
        <rFont val="仿宋"/>
        <family val="3"/>
        <charset val="134"/>
      </rPr>
      <t>通过实验研究了小型燃气轮机燃烧室中燃料空气混合和掺混射流对出口温度分布的影响。由于旋流流动决定了主燃区的燃烧释热，因此通过改变旋流器的结构，控制文丘里出口处的旋流器强度和速度来改变燃料空气混合物。同时，通过调整掺混孔的数量和大小来改变掺混射流的穿透深度和周向疏密程度来探索掺混对出口温度分布的影响。采用一系列多物理场的光学诊断技术，包括粒子图像测速、平面米氏散射和</t>
    </r>
    <r>
      <rPr>
        <sz val="11"/>
        <color theme="1"/>
        <rFont val="Times New Roman"/>
        <family val="1"/>
      </rPr>
      <t>OH*</t>
    </r>
    <r>
      <rPr>
        <sz val="11"/>
        <color theme="1"/>
        <rFont val="仿宋"/>
        <family val="3"/>
        <charset val="134"/>
      </rPr>
      <t>化学发光，分别用于测量流场、燃料喷雾分布和火焰结构。结果表明降低旋流强度提高文氏管喉道的平均流速，改善了套筒内轴向旋流流动的结构和对称性，加强了头部旋流流动中燃料和空气的混合</t>
    </r>
    <r>
      <rPr>
        <sz val="11"/>
        <color theme="1"/>
        <rFont val="Times New Roman"/>
        <family val="1"/>
      </rPr>
      <t>,</t>
    </r>
    <r>
      <rPr>
        <sz val="11"/>
        <color theme="1"/>
        <rFont val="仿宋"/>
        <family val="3"/>
        <charset val="134"/>
      </rPr>
      <t>从而提高了燃烧高温释热区的均匀性。在相同的空气流量比下，较大稀疏的掺混射流倾向于产生偏向壁面的热点</t>
    </r>
    <r>
      <rPr>
        <sz val="11"/>
        <color theme="1"/>
        <rFont val="Times New Roman"/>
        <family val="1"/>
      </rPr>
      <t>,</t>
    </r>
    <r>
      <rPr>
        <sz val="11"/>
        <color theme="1"/>
        <rFont val="仿宋"/>
        <family val="3"/>
        <charset val="134"/>
      </rPr>
      <t>较小紧密的掺混射流倾向于产生偏向径向中间区域的热点。</t>
    </r>
    <phoneticPr fontId="3" type="noConversion"/>
  </si>
  <si>
    <r>
      <rPr>
        <sz val="11"/>
        <color theme="1"/>
        <rFont val="仿宋"/>
        <family val="3"/>
        <charset val="134"/>
      </rPr>
      <t>燃烧</t>
    </r>
    <r>
      <rPr>
        <sz val="11"/>
        <color theme="1"/>
        <rFont val="Times New Roman"/>
        <family val="1"/>
      </rPr>
      <t/>
    </r>
    <phoneticPr fontId="3" type="noConversion"/>
  </si>
  <si>
    <r>
      <rPr>
        <sz val="11"/>
        <color theme="1"/>
        <rFont val="仿宋"/>
        <family val="3"/>
        <charset val="134"/>
      </rPr>
      <t>专用混合动力发动机</t>
    </r>
    <r>
      <rPr>
        <sz val="11"/>
        <color theme="1"/>
        <rFont val="Times New Roman"/>
        <family val="1"/>
      </rPr>
      <t>+</t>
    </r>
    <r>
      <rPr>
        <sz val="11"/>
        <color theme="1"/>
        <rFont val="仿宋"/>
        <family val="3"/>
        <charset val="134"/>
      </rPr>
      <t>多点火花点火</t>
    </r>
    <r>
      <rPr>
        <sz val="11"/>
        <color theme="1"/>
        <rFont val="Times New Roman"/>
        <family val="1"/>
      </rPr>
      <t>+</t>
    </r>
    <r>
      <rPr>
        <sz val="11"/>
        <color theme="1"/>
        <rFont val="仿宋"/>
        <family val="3"/>
        <charset val="134"/>
      </rPr>
      <t>高稀释工况</t>
    </r>
    <phoneticPr fontId="3" type="noConversion"/>
  </si>
  <si>
    <t>Experimental Study for Effect of Multi-Site Spark Ignition on Dedicated Hybrid Engine Performance under High Dilution Condition</t>
    <phoneticPr fontId="3" type="noConversion"/>
  </si>
  <si>
    <t>Yan, Bowen; Waters, Benjamin; Haines, Andrew; Mcghee, Mike; Hu, Tiegang; Deng, Wei; Pu, Yongxian; Ma, Tianyu; Experimental Study for Effect of Multi-Site Spark Ignition on Dedicated Hybrid Engine Performance under High Dilution Condition. Journal of Thermal Science, 2025, 34(1): 254-267. http://dx.doi.org/10.1007/s11630-024-2012-2</t>
  </si>
  <si>
    <t>10.1007/s11630-024-2012-2</t>
    <phoneticPr fontId="4" type="noConversion"/>
  </si>
  <si>
    <t>JTS-23-0274.R1</t>
    <phoneticPr fontId="4" type="noConversion"/>
  </si>
  <si>
    <t>dedicated hybrid engine; triple spark plug scheme; passive prechamber; high dilution condition; thermal efficiency; NOx emissions</t>
    <phoneticPr fontId="4" type="noConversion"/>
  </si>
  <si>
    <t>In this study, a triple spark ignition scheme was first designed on a three-cylinder 1.5-L dedicated hybrid engine (DHE). On this basis, the effect of different ignition modes on engine combustion and emission characteristics was studied, especially under high dilution condition. The results tested at 2000 r/min and 0.8 MPa BMEP (brake mean effective pressure) show that with highly increased in-cylinder flow intensity, using only passive prechamber (PPC) has a lower lean limit than that with single central spark plug (CSP), thereby leading to slightly higher minimum fuel consumption and nitrogen oxides (NOx) emissions. Adding side spark plugs (SSP) based on PPC can result in improved capability of lean limit extension and engine performance than CSP. However, the improvement level is lower than that with triple spark plugs (TSP). As the excess air ratio lambda increases, the advantage of PPC and PPC with SSP in improving the combustion phasing compared with CSP gradually weakens. Correspondingly, the increasing tendency of their ignition delay and combustion duration is more obvious. The added SSP based on PPC can effectively shorten the ignition delay of leaner mixture, but the combustion duration can be only slightly improved. As a result, under extremely lean condition, the advantage of PPC and PPC with SSP in terms of combustion characteristics over CSP becomes much smaller. In contrast, the TSP ignition can achieve much shorter ignition delay and combustion duration simultaneously under this condition. Due to the highest available dilution level, the TSP ignition achieves the lowest raw NOx emissions. Moreover, it can also reduce the raw carbon monoxide (CO) and hydrocarbons (HC) emissions compared to CSP due to a more thorough combustion of the end gas mixture. Based on the excellent performance of TSP, the highest engine brake thermal efficiency (BTE) was further explored. The results show that with normal RON 92 fuel, the engine finally achieved 43.69% and 45.02% BTE under stochiometric mode with exhaust gas recirculation (EGR) and lean-burn mode respectively. When using RON 100 fuel, the highest BTE was further increased to 45.63% under lean-burn mode.</t>
    <phoneticPr fontId="4" type="noConversion"/>
  </si>
  <si>
    <r>
      <rPr>
        <sz val="11"/>
        <color theme="1"/>
        <rFont val="仿宋"/>
        <family val="3"/>
        <charset val="134"/>
      </rPr>
      <t>本研究首次在一台三缸</t>
    </r>
    <r>
      <rPr>
        <sz val="11"/>
        <color theme="1"/>
        <rFont val="Times New Roman"/>
        <family val="1"/>
      </rPr>
      <t>1.5L</t>
    </r>
    <r>
      <rPr>
        <sz val="11"/>
        <color theme="1"/>
        <rFont val="仿宋"/>
        <family val="3"/>
        <charset val="134"/>
      </rPr>
      <t>混动专用发动机上进行了三火花点火方案的设计，并在此基础上研究了不同点火模式对高稀释工况下发动机燃烧和排放特性的影响。在</t>
    </r>
    <r>
      <rPr>
        <sz val="11"/>
        <color theme="1"/>
        <rFont val="Times New Roman"/>
        <family val="1"/>
      </rPr>
      <t>2000rpm 8bar BMEP</t>
    </r>
    <r>
      <rPr>
        <sz val="11"/>
        <color theme="1"/>
        <rFont val="仿宋"/>
        <family val="3"/>
        <charset val="134"/>
      </rPr>
      <t>工况下的测试结果表明：基于缸内高滚流强度设计，仅采用被动预燃室所能实现的稀燃极限相比单火花塞更低，由此使得最低油耗和</t>
    </r>
    <r>
      <rPr>
        <sz val="11"/>
        <color theme="1"/>
        <rFont val="Times New Roman"/>
        <family val="1"/>
      </rPr>
      <t>NOx</t>
    </r>
    <r>
      <rPr>
        <sz val="11"/>
        <color theme="1"/>
        <rFont val="仿宋"/>
        <family val="3"/>
        <charset val="134"/>
      </rPr>
      <t>排放略有增加。在被动预燃室基础上增加侧置火花塞可相比单火花塞提高稀燃极限拓展能力和发动机性能，然而其改善程度低于三火花塞方案。随着</t>
    </r>
    <r>
      <rPr>
        <sz val="11"/>
        <color theme="1"/>
        <rFont val="Times New Roman"/>
        <family val="1"/>
      </rPr>
      <t>lambda</t>
    </r>
    <r>
      <rPr>
        <sz val="11"/>
        <color theme="1"/>
        <rFont val="仿宋"/>
        <family val="3"/>
        <charset val="134"/>
      </rPr>
      <t>增加，被动预燃室或被动预燃室加侧置火花塞对于燃烧相位的改善效果逐渐减弱，而滞燃期和燃烧持续期明显增加。相同</t>
    </r>
    <r>
      <rPr>
        <sz val="11"/>
        <color theme="1"/>
        <rFont val="Times New Roman"/>
        <family val="1"/>
      </rPr>
      <t>lambda</t>
    </r>
    <r>
      <rPr>
        <sz val="11"/>
        <color theme="1"/>
        <rFont val="仿宋"/>
        <family val="3"/>
        <charset val="134"/>
      </rPr>
      <t>条件下，侧置火花塞可缩短滞燃期，但对燃烧持续期改善并不明显。在极稀混合气条件下，被动预燃室及被动预燃室加侧置火花塞在燃烧特性方面的优势已不再明显，但采用三火花塞点火可同时有效缩短滞燃期和燃烧持续期。三火花塞稀燃拓展能力最强，因此原始</t>
    </r>
    <r>
      <rPr>
        <sz val="11"/>
        <color theme="1"/>
        <rFont val="Times New Roman"/>
        <family val="1"/>
      </rPr>
      <t>NOx</t>
    </r>
    <r>
      <rPr>
        <sz val="11"/>
        <color theme="1"/>
        <rFont val="仿宋"/>
        <family val="3"/>
        <charset val="134"/>
      </rPr>
      <t>排放最低，且由于末端混合气燃烧更加充分，</t>
    </r>
    <r>
      <rPr>
        <sz val="11"/>
        <color theme="1"/>
        <rFont val="Times New Roman"/>
        <family val="1"/>
      </rPr>
      <t>CO</t>
    </r>
    <r>
      <rPr>
        <sz val="11"/>
        <color theme="1"/>
        <rFont val="仿宋"/>
        <family val="3"/>
        <charset val="134"/>
      </rPr>
      <t>和</t>
    </r>
    <r>
      <rPr>
        <sz val="11"/>
        <color theme="1"/>
        <rFont val="Times New Roman"/>
        <family val="1"/>
      </rPr>
      <t>HC</t>
    </r>
    <r>
      <rPr>
        <sz val="11"/>
        <color theme="1"/>
        <rFont val="仿宋"/>
        <family val="3"/>
        <charset val="134"/>
      </rPr>
      <t>排放也明显降低。基于三火花塞的优异性能，针对发动机最高热效率进行了进一步探究，结果表明采用</t>
    </r>
    <r>
      <rPr>
        <sz val="11"/>
        <color theme="1"/>
        <rFont val="Times New Roman"/>
        <family val="1"/>
      </rPr>
      <t>RON92</t>
    </r>
    <r>
      <rPr>
        <sz val="11"/>
        <color theme="1"/>
        <rFont val="仿宋"/>
        <family val="3"/>
        <charset val="134"/>
      </rPr>
      <t>燃油时，发动机最终在当量燃烧加</t>
    </r>
    <r>
      <rPr>
        <sz val="11"/>
        <color theme="1"/>
        <rFont val="Times New Roman"/>
        <family val="1"/>
      </rPr>
      <t>EGR</t>
    </r>
    <r>
      <rPr>
        <sz val="11"/>
        <color theme="1"/>
        <rFont val="仿宋"/>
        <family val="3"/>
        <charset val="134"/>
      </rPr>
      <t>和稀燃模式下分别实现了</t>
    </r>
    <r>
      <rPr>
        <sz val="11"/>
        <color theme="1"/>
        <rFont val="Times New Roman"/>
        <family val="1"/>
      </rPr>
      <t>43.69%</t>
    </r>
    <r>
      <rPr>
        <sz val="11"/>
        <color theme="1"/>
        <rFont val="仿宋"/>
        <family val="3"/>
        <charset val="134"/>
      </rPr>
      <t>和</t>
    </r>
    <r>
      <rPr>
        <sz val="11"/>
        <color theme="1"/>
        <rFont val="Times New Roman"/>
        <family val="1"/>
      </rPr>
      <t>45.02%</t>
    </r>
    <r>
      <rPr>
        <sz val="11"/>
        <color theme="1"/>
        <rFont val="仿宋"/>
        <family val="3"/>
        <charset val="134"/>
      </rPr>
      <t>的有效热效率。采用</t>
    </r>
    <r>
      <rPr>
        <sz val="11"/>
        <color theme="1"/>
        <rFont val="Times New Roman"/>
        <family val="1"/>
      </rPr>
      <t>RON100</t>
    </r>
    <r>
      <rPr>
        <sz val="11"/>
        <color theme="1"/>
        <rFont val="仿宋"/>
        <family val="3"/>
        <charset val="134"/>
      </rPr>
      <t>燃油时，采用稀燃模式最高有效热效率可进一步提升至</t>
    </r>
    <r>
      <rPr>
        <sz val="11"/>
        <color theme="1"/>
        <rFont val="Times New Roman"/>
        <family val="1"/>
      </rPr>
      <t>45.63%</t>
    </r>
    <r>
      <rPr>
        <sz val="11"/>
        <color theme="1"/>
        <rFont val="仿宋"/>
        <family val="3"/>
        <charset val="134"/>
      </rPr>
      <t>。</t>
    </r>
    <phoneticPr fontId="3" type="noConversion"/>
  </si>
  <si>
    <r>
      <rPr>
        <sz val="11"/>
        <color theme="1"/>
        <rFont val="仿宋"/>
        <family val="3"/>
        <charset val="134"/>
      </rPr>
      <t>燃烧</t>
    </r>
    <r>
      <rPr>
        <sz val="11"/>
        <color theme="1"/>
        <rFont val="Times New Roman"/>
        <family val="1"/>
      </rPr>
      <t xml:space="preserve"> </t>
    </r>
    <r>
      <rPr>
        <sz val="11"/>
        <color theme="1"/>
        <rFont val="仿宋"/>
        <family val="3"/>
        <charset val="134"/>
      </rPr>
      <t>不稳定性</t>
    </r>
  </si>
  <si>
    <r>
      <rPr>
        <sz val="11"/>
        <color theme="1"/>
        <rFont val="仿宋"/>
        <family val="3"/>
        <charset val="134"/>
      </rPr>
      <t>燃气轮机或航空发动机</t>
    </r>
    <r>
      <rPr>
        <sz val="11"/>
        <color theme="1"/>
        <rFont val="Times New Roman"/>
        <family val="1"/>
      </rPr>
      <t>+</t>
    </r>
    <r>
      <rPr>
        <sz val="11"/>
        <color theme="1"/>
        <rFont val="仿宋"/>
        <family val="3"/>
        <charset val="134"/>
      </rPr>
      <t>抑制热声压力振荡</t>
    </r>
    <r>
      <rPr>
        <sz val="11"/>
        <color theme="1"/>
        <rFont val="Times New Roman"/>
        <family val="1"/>
      </rPr>
      <t>+</t>
    </r>
    <r>
      <rPr>
        <sz val="11"/>
        <color theme="1"/>
        <rFont val="仿宋"/>
        <family val="3"/>
        <charset val="134"/>
      </rPr>
      <t>大涡模拟</t>
    </r>
    <r>
      <rPr>
        <sz val="11"/>
        <color theme="1"/>
        <rFont val="Times New Roman"/>
        <family val="1"/>
      </rPr>
      <t>+</t>
    </r>
    <r>
      <rPr>
        <sz val="11"/>
        <color theme="1"/>
        <rFont val="仿宋"/>
        <family val="3"/>
        <charset val="134"/>
      </rPr>
      <t>声衬</t>
    </r>
    <phoneticPr fontId="3" type="noConversion"/>
  </si>
  <si>
    <t>Influence of the Acoustic Liner in Large Eddy Simulation of Longitudinal Thermoacoustic Instability in a Model Annular Combustor</t>
  </si>
  <si>
    <t>Meng, Sheng; Zhang, Man; Gao, Yi; Influence of the Acoustic Liner in Large Eddy Simulation of Longitudinal Thermoacoustic Instability in a Model Annular Combustor. Journal of Thermal Science, 2024, 33(2): 710-724. http://dx.doi.org/10.1007/s11630-024-1928-x</t>
  </si>
  <si>
    <t>10.1007/s11630-024-1928-x</t>
    <phoneticPr fontId="4" type="noConversion"/>
  </si>
  <si>
    <t>JTS-23-0184.R1</t>
    <phoneticPr fontId="4" type="noConversion"/>
  </si>
  <si>
    <t>thermoacoustic instability; acoustic liner; Large Eddy Simulation; low-order modeling</t>
    <phoneticPr fontId="4" type="noConversion"/>
  </si>
  <si>
    <t>Although extensive efforts have been made to dampen the thermoacoustic instability, successfully controlling the pressure oscillations in modern gas turbines or aeroengines remains challenging. The influence of the acoustic liner on the longitudinal thermoacoustic mode in a model annular combustor is investigated by Large Eddy Simulation (LES) in this work. The result of the self-excited longitudinal thermoacoustic instability without the liner agrees well with the frequency and acoustic analysis of the pressure mode based on experimental data. Three different bias flow velocities of the liner located downstream of the combustor are then simulated. The results reveal that the existence of the liner influences not only the acoustic field but also the flow field. When the bias velocity is large, it leads to intense turbulence-induced fluctuations, and the pressure oscillation is modulated intermittently. It shows that the weak coupling between flow and pressure oscillations plays a significant role in the onset of the intermittency of a thermoacoustic system. Based on the dynamic analysis of the thermoacoustic system with the acoustic liner, this intermittency is caused by the influence of the flow field on the flame-acoustic coupling. Finally, a low-order modeling method based on Van der Pol (VdP) oscillator with additive stochastic forcing is conducted to reproduce the evolving dynamics of the thermoacoustic system. Although the numerical cases demonstrated in this work are relatively simpler than those in a practical combustion system, the results are helpful for us to understand the effect of the acoustic liner and show the attractive potential to apply this device to suppress thermoacoustic instability.</t>
    <phoneticPr fontId="4" type="noConversion"/>
  </si>
  <si>
    <r>
      <rPr>
        <sz val="11"/>
        <color theme="1"/>
        <rFont val="仿宋"/>
        <family val="3"/>
        <charset val="134"/>
      </rPr>
      <t>尽管人们在燃烧热声不稳定性研究方面做了大量努力，但在现代燃气轮机或航空发动机中成功抑制热声压力振荡仍然具有挑战性。本文通过大涡模拟研究了声衬对模型环形燃烧室纵向热声模态的影响。对于没有声衬的情况，模拟得到的自激纵向热声不稳定结果与实验得到的热声频率和模态结果非常吻合。随后，我们计算了三种不同声衬偏流速度下的环形燃烧室热声振荡特性。结果表明，燃烧室壁面声衬的存在不仅会影响声场，还会影响流场。当偏流速度较大时，会导致强烈的湍流波动，从而使得压力振荡出现间歇性。这表明流动波动和压力振荡之间的耦合在热声系统间歇性的动态过程中起着重要作用。通过进一步动力学分析，表明这种间歇性是由流场对火焰</t>
    </r>
    <r>
      <rPr>
        <sz val="11"/>
        <color theme="1"/>
        <rFont val="Times New Roman"/>
        <family val="1"/>
      </rPr>
      <t>-</t>
    </r>
    <r>
      <rPr>
        <sz val="11"/>
        <color theme="1"/>
        <rFont val="仿宋"/>
        <family val="3"/>
        <charset val="134"/>
      </rPr>
      <t>声耦合的影响造成的。最后，我们采用了一种基于范德波尔（</t>
    </r>
    <r>
      <rPr>
        <sz val="11"/>
        <color theme="1"/>
        <rFont val="Times New Roman"/>
        <family val="1"/>
      </rPr>
      <t>VdP</t>
    </r>
    <r>
      <rPr>
        <sz val="11"/>
        <color theme="1"/>
        <rFont val="仿宋"/>
        <family val="3"/>
        <charset val="134"/>
      </rPr>
      <t>）振荡器的低阶建模方法，通过加入随机强迫，以再现热声系统的演变特性。虽然与实际燃烧系统相比，该低阶模型较为简单，但它仍然有助于我们理解声衬在燃烧室中的抑制效果，以及应用这种装置的潜力。</t>
    </r>
    <phoneticPr fontId="3" type="noConversion"/>
  </si>
  <si>
    <r>
      <rPr>
        <sz val="10"/>
        <color theme="1"/>
        <rFont val="仿宋"/>
        <family val="3"/>
        <charset val="134"/>
      </rPr>
      <t>燃烧</t>
    </r>
    <r>
      <rPr>
        <sz val="10"/>
        <color theme="1"/>
        <rFont val="Times New Roman"/>
        <family val="1"/>
      </rPr>
      <t xml:space="preserve"> </t>
    </r>
    <r>
      <rPr>
        <sz val="10"/>
        <color theme="1"/>
        <rFont val="仿宋"/>
        <family val="3"/>
        <charset val="134"/>
      </rPr>
      <t>热解反应</t>
    </r>
  </si>
  <si>
    <r>
      <rPr>
        <sz val="10"/>
        <color theme="1"/>
        <rFont val="仿宋"/>
        <family val="3"/>
        <charset val="134"/>
      </rPr>
      <t>聚酯玻璃纤维塑料的热解机理</t>
    </r>
    <phoneticPr fontId="3" type="noConversion"/>
  </si>
  <si>
    <t>Pyrolysis Empirical Modeling of Polyester Glass Fiber Reinforced Plastics Using Sestak-Berggren Model Method</t>
  </si>
  <si>
    <t>Nan, Wei; Ji, Wenhui; Yuan, Yanping; Yuan, Zhongyuan; Sun, Yong; Pyrolysis Empirical Modeling of Polyester Glass Fiber Reinforced Plastics Using Sestak-Berggren Model Method. Journal of Thermal Science, 2024, 33(2): 725-738. http://dx.doi.org/10.1007/s11630-024-1947-7</t>
  </si>
  <si>
    <t>10.1007/s11630-024-1947-7</t>
    <phoneticPr fontId="4" type="noConversion"/>
  </si>
  <si>
    <t>JTS-23-0401.R1</t>
    <phoneticPr fontId="4" type="noConversion"/>
  </si>
  <si>
    <t>polyester GFRP; model-fitting methods; empirical models; pyrolysis</t>
    <phoneticPr fontId="4" type="noConversion"/>
  </si>
  <si>
    <t>Polyester Glass Fiber Reinforced Plastic (Polyester GFRP), a thermosetting plastic comprised of glass fiber and polyester polymer compounds, is extensively utilized in high-speed trains. Unraveling its pyrolysis mechanism is crucial as it significantly influences the combustion characteristics and fire safety aspects. Currently, kinetic research on polyester GFRP primarily focuses on employing the Coats-Redfern method to derive a theoretical kinetic model. However, the pyrolysis process of polyester GFRP is complex and the aforementioned theoretical model fails to accurately describe the pyrolysis mechanism. Therefore, this study seeks to utilize the Sestak and Berggren (SB) model as a methodological approach to reveal the complex reaction mechanism during the pyrolysis process. Based on thermogravimetric analysis, the entire pyrolysis process of polyester GFRP is divided into two primary stages. Furthermore, model-free methods are employed to ascertain the activation energy and pre-exponential factor. The results show that the fitted empirical models of the two main pyrolysis stages are f(alpha)=(1-alpha)1.47[-ln(1-alpha)]1.50 and f(alpha)=(1-alpha)1.77[-ln(1-alpha)]1.72, respectively. The predicted results are in good agreement with experimental data under different heating rates, which indicates that the empirical model can sufficiently describe the pyrolysis process of polyester GFRP.</t>
    <phoneticPr fontId="4" type="noConversion"/>
  </si>
  <si>
    <r>
      <rPr>
        <sz val="11"/>
        <color theme="1"/>
        <rFont val="仿宋"/>
        <family val="3"/>
        <charset val="134"/>
      </rPr>
      <t>聚酯玻璃纤维塑料是一种由玻璃纤维和聚酯聚合物构成的热固性塑料，在高速列车上被广泛应用。研究其热解机理至关重要，因为它对燃烧特性和消防安全具有重要影响。目前，聚酯玻璃钢的动力学研究主要集中在利用</t>
    </r>
    <r>
      <rPr>
        <sz val="11"/>
        <color theme="1"/>
        <rFont val="Times New Roman"/>
        <family val="1"/>
      </rPr>
      <t>Coats-Redfern</t>
    </r>
    <r>
      <rPr>
        <sz val="11"/>
        <color theme="1"/>
        <rFont val="仿宋"/>
        <family val="3"/>
        <charset val="134"/>
      </rPr>
      <t>方法推导理论动力学模型。然而，聚酯</t>
    </r>
    <r>
      <rPr>
        <sz val="11"/>
        <color theme="1"/>
        <rFont val="Times New Roman"/>
        <family val="1"/>
      </rPr>
      <t>GFRP</t>
    </r>
    <r>
      <rPr>
        <sz val="11"/>
        <color theme="1"/>
        <rFont val="仿宋"/>
        <family val="3"/>
        <charset val="134"/>
      </rPr>
      <t>的热解过程复杂，上述理论模型无法准确描述热解机理。因此，本研究试图利用</t>
    </r>
    <r>
      <rPr>
        <sz val="11"/>
        <color theme="1"/>
        <rFont val="Times New Roman"/>
        <family val="1"/>
      </rPr>
      <t>Sestak-Berggren (SB)</t>
    </r>
    <r>
      <rPr>
        <sz val="11"/>
        <color theme="1"/>
        <rFont val="仿宋"/>
        <family val="3"/>
        <charset val="134"/>
      </rPr>
      <t>模型方法来揭示热解过程中复杂的反应机理。基于热重分析，将聚酯玻璃钢的整个热解过程分为两个初级阶段。此外，还采用了无模型方法确定活化能和指前因子。结果表明，两个主要热解阶段的拟合经验模型分别为</t>
    </r>
    <r>
      <rPr>
        <sz val="11"/>
        <color theme="1"/>
        <rFont val="Times New Roman"/>
        <family val="1"/>
      </rPr>
      <t>f(α)=(1–α)1.47·[–ln(1–α)]1.50</t>
    </r>
    <r>
      <rPr>
        <sz val="11"/>
        <color theme="1"/>
        <rFont val="仿宋"/>
        <family val="3"/>
        <charset val="134"/>
      </rPr>
      <t>和</t>
    </r>
    <r>
      <rPr>
        <sz val="11"/>
        <color theme="1"/>
        <rFont val="Times New Roman"/>
        <family val="1"/>
      </rPr>
      <t>f(α)=(1–α)1.77·[–ln(1–α)]1.72</t>
    </r>
    <r>
      <rPr>
        <sz val="11"/>
        <color theme="1"/>
        <rFont val="仿宋"/>
        <family val="3"/>
        <charset val="134"/>
      </rPr>
      <t>。该经验模型的预测结果和实验数据具有较好的，表明该经验模型能够充分描述聚酯</t>
    </r>
    <r>
      <rPr>
        <sz val="11"/>
        <color theme="1"/>
        <rFont val="Times New Roman"/>
        <family val="1"/>
      </rPr>
      <t>GFRP</t>
    </r>
    <r>
      <rPr>
        <sz val="11"/>
        <color theme="1"/>
        <rFont val="仿宋"/>
        <family val="3"/>
        <charset val="134"/>
      </rPr>
      <t>的热解过程。</t>
    </r>
    <phoneticPr fontId="3" type="noConversion"/>
  </si>
  <si>
    <r>
      <rPr>
        <sz val="11"/>
        <color theme="1"/>
        <rFont val="仿宋"/>
        <family val="3"/>
        <charset val="134"/>
      </rPr>
      <t>燃烧</t>
    </r>
    <r>
      <rPr>
        <sz val="11"/>
        <color theme="1"/>
        <rFont val="Times New Roman"/>
        <family val="1"/>
      </rPr>
      <t xml:space="preserve"> </t>
    </r>
    <r>
      <rPr>
        <sz val="11"/>
        <color theme="1"/>
        <rFont val="仿宋"/>
        <family val="3"/>
        <charset val="134"/>
      </rPr>
      <t>污染物排放</t>
    </r>
  </si>
  <si>
    <r>
      <rPr>
        <sz val="11"/>
        <color theme="1"/>
        <rFont val="仿宋"/>
        <family val="3"/>
        <charset val="134"/>
      </rPr>
      <t>柴油</t>
    </r>
    <r>
      <rPr>
        <sz val="11"/>
        <color theme="1"/>
        <rFont val="Times New Roman"/>
        <family val="1"/>
      </rPr>
      <t>/</t>
    </r>
    <r>
      <rPr>
        <sz val="11"/>
        <color theme="1"/>
        <rFont val="仿宋"/>
        <family val="3"/>
        <charset val="134"/>
      </rPr>
      <t>甲醇</t>
    </r>
    <r>
      <rPr>
        <sz val="11"/>
        <color theme="1"/>
        <rFont val="Times New Roman"/>
        <family val="1"/>
      </rPr>
      <t xml:space="preserve"> RCCI </t>
    </r>
    <r>
      <rPr>
        <sz val="11"/>
        <color theme="1"/>
        <rFont val="仿宋"/>
        <family val="3"/>
        <charset val="134"/>
      </rPr>
      <t>燃烧过程与碳烟排放</t>
    </r>
    <phoneticPr fontId="3" type="noConversion"/>
  </si>
  <si>
    <t>Visualization of MF/Diesel RCCI Combustion Process and Soot Emission</t>
    <phoneticPr fontId="3" type="noConversion"/>
  </si>
  <si>
    <t>Huang, Chen; Ni, Xiao; Ge, Dameng; Li, Song; Zhang, Wanzhi; Liu, Jinping; Zhang, Tingting; Visualization of MF/Diesel RCCI Combustion Process and Soot Emission. Journal of Thermal Science, 2024, 33(2): 779-792. http://dx.doi.org/10.1007/s11630-024-1950-z</t>
  </si>
  <si>
    <t>10.1007/s11630-024-1950-z</t>
    <phoneticPr fontId="4" type="noConversion"/>
  </si>
  <si>
    <t>JTS-23-0211.R1</t>
    <phoneticPr fontId="4" type="noConversion"/>
  </si>
  <si>
    <t>2-methylfuran; RCCI; visualization; two-color method; KL factor</t>
    <phoneticPr fontId="4" type="noConversion"/>
  </si>
  <si>
    <t>Based on the optical engine, the ignition characteristics, combustion process and soot emission characteristics of diesel under different 2-Methylfuran (MF) atmospheres were investigated by high-speed photography and in-cylinder combustion analysis technology. The results show that at the same main injection timing, the ignition time of reactivity controlled compression ignition (RCCI) combustion mode is earlier than pure diesel combustion, and the ignition point is concentrated near the nozzle. Diesel acts as a spark plug to ignite the mixture, but the flame develops slowly in the early stages and the pressure in the cylinder rises slowly. Compared with pure diesel, RCCI combustion model has smaller peak values of in-cylinder pressure and heat release rate, shorter ignition delay period, earlier combustion phase and shorter combustion duration. At main spray time at 6 degrees CA BTDC and 12 degrees CA BTDC, with the increase of MF premixing ratio from 0 to 0.75, the peak cylinder pressure decreased by 19.6% and 26% respectively. In addition, with the increase of the MF heat value ratio, the area of KL factor &gt; 1.5 in the combustion chamber decreased and the space integral natural luminescence (SINL) peak value decreased by 48.37%, and the soot formation rate and yield decreased significantly. However, when the MF heat value ratio was too large (75% of the total calorific value), the ignition delay period increased, and misfire occurred at the main injection timing of 0 degrees CA BTDC. The RCCI mode of MF/diesel dual fuel has better stability, and better control effect can be obtained at different main injection timing. This is a preview of subscrip</t>
    <phoneticPr fontId="4" type="noConversion"/>
  </si>
  <si>
    <t>Abstract: Based on the optical engine, the ignition characteristics, combustion process and soot emission 
characteristics of diesel under different 2-Methylfuran (MF) atmospheres were investigated by high-speed 
photography and in-cylinder combustion analysis technology. The results show that at the same main injection timing, the ignition time of reactivity controlled compression ignition (RCCI) combustion mode is earlier than pure diesel combustion, and the ignition point is concentrated near the nozzle. Diesel acts as a spark plug to ignite the mixture, but the flame develops slowly in the early stages and the pressure in the cylinder rises slowly. Compared with pure diesel, RCCI combustion model has smaller peak values of in-cylinder pressure and heat release rate, shorter ignition delay period, earlier combustion phase and shorter combustion duration. At main spray time at 6°CA BTDC and 12°CA BTDC, with the increase of MF premixing ratio from 0 to 0.75, the peak cylinder pressure decreased by 19.6% and 26% respectively. In addition, with the increase of the MF heat value ratio, the area of KL factor &gt; 1.5 in the combustion chamber decreased and the space integral natural luminescence (SINL) peak value decreased by 48.37%, and the soot formation rate and yield decreased significantly. However, when the MF heat value ratio was too large (75% of the total calorific value), the ignition delay period increased, and misfire occurred at the main injection timing of 0°CA BTDC. The RCCI mode of MF/diesel dual fuel has better stability, and better control effect can be obtained at different main injection timing.</t>
    <phoneticPr fontId="3" type="noConversion"/>
  </si>
  <si>
    <r>
      <rPr>
        <sz val="11"/>
        <color theme="1"/>
        <rFont val="仿宋"/>
        <family val="3"/>
        <charset val="134"/>
      </rPr>
      <t>船用柴油发动机</t>
    </r>
    <r>
      <rPr>
        <sz val="11"/>
        <color theme="1"/>
        <rFont val="Times New Roman"/>
        <family val="1"/>
      </rPr>
      <t>+</t>
    </r>
    <r>
      <rPr>
        <sz val="11"/>
        <color theme="1"/>
        <rFont val="仿宋"/>
        <family val="3"/>
        <charset val="134"/>
      </rPr>
      <t>用低硫重油（</t>
    </r>
    <r>
      <rPr>
        <sz val="11"/>
        <color theme="1"/>
        <rFont val="Times New Roman"/>
        <family val="1"/>
      </rPr>
      <t>HFO</t>
    </r>
    <r>
      <rPr>
        <sz val="11"/>
        <color theme="1"/>
        <rFont val="仿宋"/>
        <family val="3"/>
        <charset val="134"/>
      </rPr>
      <t>）</t>
    </r>
    <r>
      <rPr>
        <sz val="11"/>
        <color theme="1"/>
        <rFont val="Times New Roman"/>
        <family val="1"/>
      </rPr>
      <t>+</t>
    </r>
    <r>
      <rPr>
        <sz val="11"/>
        <color theme="1"/>
        <rFont val="仿宋"/>
        <family val="3"/>
        <charset val="134"/>
      </rPr>
      <t>颗粒物（</t>
    </r>
    <r>
      <rPr>
        <sz val="11"/>
        <color theme="1"/>
        <rFont val="Times New Roman"/>
        <family val="1"/>
      </rPr>
      <t>PM</t>
    </r>
    <r>
      <rPr>
        <sz val="11"/>
        <color theme="1"/>
        <rFont val="仿宋"/>
        <family val="3"/>
        <charset val="134"/>
      </rPr>
      <t>）排放</t>
    </r>
    <phoneticPr fontId="3" type="noConversion"/>
  </si>
  <si>
    <t>Characteristics of Particulate Matter Emissions for Low-Sulfur Heavy Oil Used in Low-Speed Two-Stroke Diesel Engines of Ocean-Going Ships</t>
  </si>
  <si>
    <t>Wu, Gang; Ma, Qianli; Wei, Lijiang; Jiang, Guohe; Wang, Tengfei; Li, Tie; Characteristics of Particulate Matter Emissions for Low-Sulfur Heavy Oil Used in Low-Speed Two-Stroke Diesel Engines of Ocean-Going Ships. Journal of Thermal Science, 2024, 33(2): 739-750. http://dx.doi.org/10.1007/s11630-024-1870-y</t>
  </si>
  <si>
    <t>10.1007/s11630-024-1870-y</t>
    <phoneticPr fontId="4" type="noConversion"/>
  </si>
  <si>
    <t>JTS-22-0564.R1</t>
    <phoneticPr fontId="4" type="noConversion"/>
  </si>
  <si>
    <t>low-speed diesel engine; maritime regulations; heavy fuel oil; TEM; particles size and distribution</t>
    <phoneticPr fontId="4" type="noConversion"/>
  </si>
  <si>
    <t>In this work, particulate matter (PM) emissions from a large two-stroke, low-speed marine diesel engine were investigated when the engine was operated with low-sulfur heavy fuel oil (HFO) at various loads. Particle samples were collected in situ from the engine exhaust to determine the detailed physical and chemical properties. The nanostructure and morphology of the nanoparticles were analyzed using transmission electron microscopy images (TEM). The results show that volatile organic carbon (OC) accounts for more than 80% in the HFO particles and leads to an increase in particle size. The thermodynamic conditions of a low-speed engine favor the behavior of capturing the soluble organic components. A large number of spherical char HFO particles with aerodynamic diameters of 0.2 mu m-0.5 mu m and a suspected inner metal core were detected. The two peak aerodynamic diameters of the HFO nanoparticles are 15 nm and 86 nm. The morphological differences among the HFO nanoparticles in varied engine conditions represent the formation process from primary nascent particles to mature graphitized particles caused by thermodynamics. The above study will be valuable for understanding the characteristics of PM emissions from low-sulfur HFO to achieve the ship PM emissions reduction target.</t>
    <phoneticPr fontId="4" type="noConversion"/>
  </si>
  <si>
    <r>
      <rPr>
        <sz val="11"/>
        <color theme="1"/>
        <rFont val="仿宋"/>
        <family val="3"/>
        <charset val="134"/>
      </rPr>
      <t>这项研究调查了一台大型二冲程低速船用柴油发动机在不同负荷下使用低硫重油（</t>
    </r>
    <r>
      <rPr>
        <sz val="11"/>
        <color theme="1"/>
        <rFont val="Times New Roman"/>
        <family val="1"/>
      </rPr>
      <t>HFO</t>
    </r>
    <r>
      <rPr>
        <sz val="11"/>
        <color theme="1"/>
        <rFont val="仿宋"/>
        <family val="3"/>
        <charset val="134"/>
      </rPr>
      <t>）时的颗粒物（</t>
    </r>
    <r>
      <rPr>
        <sz val="11"/>
        <color theme="1"/>
        <rFont val="Times New Roman"/>
        <family val="1"/>
      </rPr>
      <t>PM</t>
    </r>
    <r>
      <rPr>
        <sz val="11"/>
        <color theme="1"/>
        <rFont val="仿宋"/>
        <family val="3"/>
        <charset val="134"/>
      </rPr>
      <t>）排放情况。从发动机排气中原位采集了颗粒物样品，以确定其详细的物理和化学特性。利用透射电子显微镜图像（</t>
    </r>
    <r>
      <rPr>
        <sz val="11"/>
        <color theme="1"/>
        <rFont val="Times New Roman"/>
        <family val="1"/>
      </rPr>
      <t>TEM</t>
    </r>
    <r>
      <rPr>
        <sz val="11"/>
        <color theme="1"/>
        <rFont val="仿宋"/>
        <family val="3"/>
        <charset val="134"/>
      </rPr>
      <t>）分析了颗粒的纳米结构和形态。结果表明，挥发性有机碳（</t>
    </r>
    <r>
      <rPr>
        <sz val="11"/>
        <color theme="1"/>
        <rFont val="Times New Roman"/>
        <family val="1"/>
      </rPr>
      <t>OC</t>
    </r>
    <r>
      <rPr>
        <sz val="11"/>
        <color theme="1"/>
        <rFont val="仿宋"/>
        <family val="3"/>
        <charset val="134"/>
      </rPr>
      <t>）占重油颗粒的</t>
    </r>
    <r>
      <rPr>
        <sz val="11"/>
        <color theme="1"/>
        <rFont val="Times New Roman"/>
        <family val="1"/>
      </rPr>
      <t xml:space="preserve"> 80% </t>
    </r>
    <r>
      <rPr>
        <sz val="11"/>
        <color theme="1"/>
        <rFont val="仿宋"/>
        <family val="3"/>
        <charset val="134"/>
      </rPr>
      <t>以上，并导致颗粒尺寸增大。低速机的热力学条件有利于形成挥发性有机成分。检测到大量空气动力学直径为</t>
    </r>
    <r>
      <rPr>
        <sz val="11"/>
        <color theme="1"/>
        <rFont val="Times New Roman"/>
        <family val="1"/>
      </rPr>
      <t xml:space="preserve"> 0.2 μm-0.5 μm </t>
    </r>
    <r>
      <rPr>
        <sz val="11"/>
        <color theme="1"/>
        <rFont val="仿宋"/>
        <family val="3"/>
        <charset val="134"/>
      </rPr>
      <t>的球形碳质粒子，其内部含有疑似金属内核。也含有两个空气动力学直径峰值分别为</t>
    </r>
    <r>
      <rPr>
        <sz val="11"/>
        <color theme="1"/>
        <rFont val="Times New Roman"/>
        <family val="1"/>
      </rPr>
      <t xml:space="preserve"> 15 nm </t>
    </r>
    <r>
      <rPr>
        <sz val="11"/>
        <color theme="1"/>
        <rFont val="仿宋"/>
        <family val="3"/>
        <charset val="134"/>
      </rPr>
      <t>和</t>
    </r>
    <r>
      <rPr>
        <sz val="11"/>
        <color theme="1"/>
        <rFont val="Times New Roman"/>
        <family val="1"/>
      </rPr>
      <t xml:space="preserve"> 86 nm</t>
    </r>
    <r>
      <rPr>
        <sz val="11"/>
        <color theme="1"/>
        <rFont val="仿宋"/>
        <family val="3"/>
        <charset val="134"/>
      </rPr>
      <t>的纳米尺寸粒子。不同发动机工况下重油粒子的形态差异反映了热力学因素对新生粒子至成熟石墨粒子的转化影响。本研究对于了解低硫重油颗粒物的排放特征并探索降低船舶颗粒物的排放途径具有重要价值。</t>
    </r>
    <phoneticPr fontId="3" type="noConversion"/>
  </si>
  <si>
    <r>
      <rPr>
        <sz val="11"/>
        <color theme="1"/>
        <rFont val="仿宋"/>
        <family val="3"/>
        <charset val="134"/>
      </rPr>
      <t>碳纳米管注入橘皮生物柴油</t>
    </r>
    <r>
      <rPr>
        <sz val="11"/>
        <color theme="1"/>
        <rFont val="Times New Roman"/>
        <family val="1"/>
      </rPr>
      <t>-</t>
    </r>
    <r>
      <rPr>
        <sz val="11"/>
        <color theme="1"/>
        <rFont val="仿宋"/>
        <family val="3"/>
        <charset val="134"/>
      </rPr>
      <t>柴油混合燃料柴油机运行和污染物排放</t>
    </r>
    <phoneticPr fontId="3" type="noConversion"/>
  </si>
  <si>
    <t>Analysis and Optimization of Operational and Pollutant Attributes of Diesel Engine with CNT-Infused Orange Peel Biodiesel-Diesel Blend Fuel</t>
    <phoneticPr fontId="3" type="noConversion"/>
  </si>
  <si>
    <t>Rai, Ranjeet; Sahoo, R. R.; Analysis and Optimization of Operational and Pollutant Attributes of Diesel Engine with CNT-Infused Orange Peel Biodiesel-Diesel Blend Fuel. Journal of Thermal Science, 2024, 33(2): 761-778. http://dx.doi.org/10.1007/s11630-024-1926-z</t>
  </si>
  <si>
    <t>10.1007/s11630-024-1926-z</t>
    <phoneticPr fontId="4" type="noConversion"/>
  </si>
  <si>
    <t>JTS-23-0333.R1</t>
    <phoneticPr fontId="4" type="noConversion"/>
  </si>
  <si>
    <t>Taguchi-Grey method; OPB20CNT100; transesterification; S/N ratio; GRG; HC, CO, and NO</t>
    <phoneticPr fontId="4" type="noConversion"/>
  </si>
  <si>
    <t>The current study is performed to find sustainable solutions for the future of transportation and environmental well-being. Both conventional methods and experimental design table (L16 Orthogonal Array) techniques have been employed to examine and optimize a diesel-powered engine's operational and pollutant parameters. The L16 Orthogonal Array is obtained through Taguchi's experimental design approach using Minitab 16 software. The experimental design incorporated three control variables, namely engine speed, fuel type, and engine load, each with four levels. The operational parameters, namely brake thermal efficiency (BTE) and brake specific fuel consumption (BSFC), as well as the emission characteristics, including hydrocarbon (HC), carbon monoxide (CO), nitrogen oxide (NO), and smoke emissions, were acquired using the L16 orthogonal array (OA) and subsequently examined. The utilization of methodologies such as signal-to-noise (S/N) ratio and grey analysis was employed to determine the optimal operational state of the engine to achieve maximum performance while minimizing emissions.The engine's ideal state of operation, in terms of BTE and BSFC, was determined to be at 75% engine load, 1000 r/min engine speed, and using 10-4 (in vol) carbon nanotube incorporated 20% orange peel biodiesel (OPB20CNT100) blended fuel (A3-B1-C4). The study indicated that engine load significantly influenced BTE and BSFC, with 84.05% and 87.79% contribution factors, respectively. At 25% engine load, 1000 r/min, and OPB20CNT100 fuel (A1-B1-C4) CO, smoke, NO, and HC emissions were the lowest. Engine load affects emissions the most. Engine BSFC increased 3.10% and NO emissions 1.77%. BTE, CO, smoke, and HC emissions decreased by 1.9%, 12.29%, 47.05%, and 47.22%, respectively, at optimal operating conditions concerning diesel fuel. This study shows that Taguchi-Grey's experimental design optimizes diesel engine operational and pollutant attributes. The outcomes revealed that orange peel biodiesel infused with CNT can replace diesel fuel in an environmentally friendly way. This alternative fuel could clean and improve transportation.</t>
    <phoneticPr fontId="4" type="noConversion"/>
  </si>
  <si>
    <t>Abstract: The current study is performed to find sustainable solutions for the future of transportation and environmental well-being. Both conventional methods and experimental design table (L16 Orthogonal Array) techniques have been employed to examine and optimize a diesel-powered engine’s operational and pollutant parameters. The L16 Orthogonal Array is obtained through Taguchi’s experimental design approach using Minitab 16 software. The experimental design incorporated three control variables, namely engine speed, fuel type, and engine load, each with four levels. The operational parameters, namely brake thermal efficiency (BTE) and brake specific fuel consumption (BSFC), as well as the emission characteristics, including hydrocarbon (HC), carbon monoxide (CO), nitrogen oxide (NO), and smoke emissions, were acquired using the L16 orthogonal array (OA) and subsequently examined. The utilization of methodologies such as signal-to-noise (S/N) ratio and grey analysis was employed to determine the optimal operational state of the engine to achieve maximum performance while minimizing emissions.
The engine’s ideal state of operation, in terms of BTE and BSFC, was determined to be at 75% engine load, 1000 r/min engine speed, and using 10–4 (in vol) carbon nanotube incorporated 20% orange peel biodiesel (OPB20CNT100) blended fuel (A3-B1-C4). The study indicated that engine load significantly influenced BTE and BSFC, with 84.05% and 87.79% contribution factors, respectively. At 25% engine load, 1000 r/min, and OPB20CNT100 fuel (A1-B1-C4) CO, smoke, NO, and HC emissions were the lowest. Engine load affects 
emissions the most. Engine BSFC increased 3.10% and NO emissions 1.77%. BTE, CO, smoke, and HC emissions decreased by 1.9%, 12.29%, 47.05%, and 47.22%, respectively, at optimal operating conditions concerning diesel fuel. This study shows that Taguchi-Grey’s experimental design optimizes diesel engine operational and pollutant attributes. The outcomes revealed that orange peel biodiesel infused with CNT can replace diesel fuel in an environmentally friendly way. This alternative fuel could clean and improve transportation.</t>
    <phoneticPr fontId="3" type="noConversion"/>
  </si>
  <si>
    <r>
      <rPr>
        <sz val="11"/>
        <color theme="1"/>
        <rFont val="仿宋"/>
        <family val="3"/>
        <charset val="134"/>
      </rPr>
      <t>污染物排放</t>
    </r>
    <r>
      <rPr>
        <sz val="11"/>
        <color theme="1"/>
        <rFont val="Times New Roman"/>
        <family val="1"/>
      </rPr>
      <t>+</t>
    </r>
    <r>
      <rPr>
        <sz val="11"/>
        <color theme="1"/>
        <rFont val="仿宋"/>
        <family val="3"/>
        <charset val="134"/>
      </rPr>
      <t>水泥产业</t>
    </r>
    <r>
      <rPr>
        <sz val="11"/>
        <color theme="1"/>
        <rFont val="Times New Roman"/>
        <family val="1"/>
      </rPr>
      <t>+</t>
    </r>
    <r>
      <rPr>
        <sz val="11"/>
        <color theme="1"/>
        <rFont val="仿宋"/>
        <family val="3"/>
        <charset val="134"/>
      </rPr>
      <t>生物质燃料和烟煤</t>
    </r>
    <phoneticPr fontId="3" type="noConversion"/>
  </si>
  <si>
    <t>Effects of Co-Firing Biomass and Pulverized Coal on NO Reduction in Cement Precalciner</t>
  </si>
  <si>
    <t>Li, Pengpeng; Ren, Qiangqiang; Lyu, Qinggang; Wang, Mingyue; Effects of Co-Firing Biomass and Pulverized Coal on NO Reduction in Cement Precalciner. Journal of Thermal Science, 2024, 33(2): 751-760. http://dx.doi.org/10.1007/s11630-024-1938-8</t>
  </si>
  <si>
    <t>10.1007/s11630-024-1938-8</t>
    <phoneticPr fontId="4" type="noConversion"/>
  </si>
  <si>
    <t>JTS-23-0289.R3</t>
    <phoneticPr fontId="4" type="noConversion"/>
  </si>
  <si>
    <t>cement precalciner; biomass fuel; coal; NO reduction; co-firing</t>
    <phoneticPr fontId="4" type="noConversion"/>
  </si>
  <si>
    <t>With increased awareness of the large-scale CO2 emissions from the cement industry, there has been growing focus on greenhouse gas reduction strategies. Among all these strategies, fuel substitution using biomass fuel is extensively used to achieve CO2 zero-emission in cement production. Due to the avoidable high-temperature-generated thermal nitrogen oxides during cement production, research on the impact of biomass application on nitrogen oxide emissions shall be carried out. Three types of biomass fuel and bituminous coal were used to investigate the NO reduction characteristics under different O2 concentrations on experimental benches. It was found that the change in oxygen concentration from 9% to 1% increased the reaction time in the reactor from 555 s to 1425 s, which means the increase in oxygen concentration can lead to shorter reaction time, and correspondingly, the existing time of nitric oxide in the flue gas is also shortened, but the peak value of nitric oxide rises, during the process of O2 concentration changing from 1% to 9%, the peak NO concentration in the flue gas increased from 5.4x10-5 to 1.05x10-4. An increase in O2 concentration greatly reduces the total reduction of NO and the minimum change in NO concentration. The peak NO concentration during the combustion process of corn stalk is 4.56 x10-4, which is approximately 7 times higher than that of coal, and it is caused by the high amount of N in corn stalk. The addition of raw meal has an inhibitory effect on the reduction of NO: after adding raw meal, the effective reduction time of NO by fuel decreased by about 20%, but adding raw meal raises CO2 concentration of fuel gas in the early stage of reaction.</t>
    <phoneticPr fontId="4" type="noConversion"/>
  </si>
  <si>
    <r>
      <rPr>
        <sz val="11"/>
        <color theme="1"/>
        <rFont val="仿宋"/>
        <family val="3"/>
        <charset val="134"/>
      </rPr>
      <t>随着人们对水泥产业产生大规模二氧化碳排放的认知日益加深，相关领域的研究也在不断推进，温室气体的减排策略已经逐渐成为水泥生产中关注的焦点。在所有的减排策略中，应用生物质作为替代燃料被广泛应用于水泥生产过程中，以实现二氧化碳的减排。另外，由于水泥生产过程中不可避免地在高温条件下产生热力型氮氧化物，因此有必要开展生物质在水泥生产过程中的应用对氮氧化物排放影响的研究。使用三种生物质燃料和烟煤在立式管式炉试验台上研究了不同工况下的</t>
    </r>
    <r>
      <rPr>
        <sz val="11"/>
        <color theme="1"/>
        <rFont val="Times New Roman"/>
        <family val="1"/>
      </rPr>
      <t>NO</t>
    </r>
    <r>
      <rPr>
        <sz val="11"/>
        <color theme="1"/>
        <rFont val="仿宋"/>
        <family val="3"/>
        <charset val="134"/>
      </rPr>
      <t>还原特性。结果表明，在通入气氛中的氧气浓度由</t>
    </r>
    <r>
      <rPr>
        <sz val="11"/>
        <color theme="1"/>
        <rFont val="Times New Roman"/>
        <family val="1"/>
      </rPr>
      <t>1%</t>
    </r>
    <r>
      <rPr>
        <sz val="11"/>
        <color theme="1"/>
        <rFont val="仿宋"/>
        <family val="3"/>
        <charset val="134"/>
      </rPr>
      <t>增加到到</t>
    </r>
    <r>
      <rPr>
        <sz val="11"/>
        <color theme="1"/>
        <rFont val="Times New Roman"/>
        <family val="1"/>
      </rPr>
      <t>9%</t>
    </r>
    <r>
      <rPr>
        <sz val="11"/>
        <color theme="1"/>
        <rFont val="仿宋"/>
        <family val="3"/>
        <charset val="134"/>
      </rPr>
      <t>的过程中，反应器中的反应时间从</t>
    </r>
    <r>
      <rPr>
        <sz val="11"/>
        <color theme="1"/>
        <rFont val="Times New Roman"/>
        <family val="1"/>
      </rPr>
      <t>1425</t>
    </r>
    <r>
      <rPr>
        <sz val="11"/>
        <color theme="1"/>
        <rFont val="仿宋"/>
        <family val="3"/>
        <charset val="134"/>
      </rPr>
      <t>秒减少到</t>
    </r>
    <r>
      <rPr>
        <sz val="11"/>
        <color theme="1"/>
        <rFont val="Times New Roman"/>
        <family val="1"/>
      </rPr>
      <t>555</t>
    </r>
    <r>
      <rPr>
        <sz val="11"/>
        <color theme="1"/>
        <rFont val="仿宋"/>
        <family val="3"/>
        <charset val="134"/>
      </rPr>
      <t>秒，这意味着氧浓度的增加会导致反应时间缩短，相应地，氮氧化物在烟气中的存留时间也会缩短，但在氧浓度从</t>
    </r>
    <r>
      <rPr>
        <sz val="11"/>
        <color theme="1"/>
        <rFont val="Times New Roman"/>
        <family val="1"/>
      </rPr>
      <t>1%</t>
    </r>
    <r>
      <rPr>
        <sz val="11"/>
        <color theme="1"/>
        <rFont val="仿宋"/>
        <family val="3"/>
        <charset val="134"/>
      </rPr>
      <t>到</t>
    </r>
    <r>
      <rPr>
        <sz val="11"/>
        <color theme="1"/>
        <rFont val="Times New Roman"/>
        <family val="1"/>
      </rPr>
      <t>9%</t>
    </r>
    <r>
      <rPr>
        <sz val="11"/>
        <color theme="1"/>
        <rFont val="仿宋"/>
        <family val="3"/>
        <charset val="134"/>
      </rPr>
      <t>变化的过程中，烟气中氮氧化物的峰值浓度从</t>
    </r>
    <r>
      <rPr>
        <sz val="11"/>
        <color theme="1"/>
        <rFont val="Times New Roman"/>
        <family val="1"/>
      </rPr>
      <t>54ppm</t>
    </r>
    <r>
      <rPr>
        <sz val="11"/>
        <color theme="1"/>
        <rFont val="仿宋"/>
        <family val="3"/>
        <charset val="134"/>
      </rPr>
      <t>上升到</t>
    </r>
    <r>
      <rPr>
        <sz val="11"/>
        <color theme="1"/>
        <rFont val="Times New Roman"/>
        <family val="1"/>
      </rPr>
      <t>105ppm</t>
    </r>
    <r>
      <rPr>
        <sz val="11"/>
        <color theme="1"/>
        <rFont val="仿宋"/>
        <family val="3"/>
        <charset val="134"/>
      </rPr>
      <t>。氧浓度的增加极大地减少了燃料对氮氧化物的还原能力。秸秆燃烧过程中氮氧化物的峰值浓度为</t>
    </r>
    <r>
      <rPr>
        <sz val="11"/>
        <color theme="1"/>
        <rFont val="Times New Roman"/>
        <family val="1"/>
      </rPr>
      <t>456ppm</t>
    </r>
    <r>
      <rPr>
        <sz val="11"/>
        <color theme="1"/>
        <rFont val="仿宋"/>
        <family val="3"/>
        <charset val="134"/>
      </rPr>
      <t>，约为煤的约</t>
    </r>
    <r>
      <rPr>
        <sz val="11"/>
        <color theme="1"/>
        <rFont val="Times New Roman"/>
        <family val="1"/>
      </rPr>
      <t>7</t>
    </r>
    <r>
      <rPr>
        <sz val="11"/>
        <color theme="1"/>
        <rFont val="仿宋"/>
        <family val="3"/>
        <charset val="134"/>
      </rPr>
      <t>倍，这是由于秸秆中</t>
    </r>
    <r>
      <rPr>
        <sz val="11"/>
        <color theme="1"/>
        <rFont val="Times New Roman"/>
        <family val="1"/>
      </rPr>
      <t>N</t>
    </r>
    <r>
      <rPr>
        <sz val="11"/>
        <color theme="1"/>
        <rFont val="仿宋"/>
        <family val="3"/>
        <charset val="134"/>
      </rPr>
      <t>含量较高所致。生料的添加对氮氧化物的还原具有抑制作用：添加生料后，燃料对氮氧化物的有效还原时间减少了约</t>
    </r>
    <r>
      <rPr>
        <sz val="11"/>
        <color theme="1"/>
        <rFont val="Times New Roman"/>
        <family val="1"/>
      </rPr>
      <t>20%</t>
    </r>
    <r>
      <rPr>
        <sz val="11"/>
        <color theme="1"/>
        <rFont val="仿宋"/>
        <family val="3"/>
        <charset val="134"/>
      </rPr>
      <t>，但添加生料会使反应初期烟气的</t>
    </r>
    <r>
      <rPr>
        <sz val="11"/>
        <color theme="1"/>
        <rFont val="Times New Roman"/>
        <family val="1"/>
      </rPr>
      <t>CO2</t>
    </r>
    <r>
      <rPr>
        <sz val="11"/>
        <color theme="1"/>
        <rFont val="仿宋"/>
        <family val="3"/>
        <charset val="134"/>
      </rPr>
      <t>浓度升高。</t>
    </r>
    <phoneticPr fontId="3" type="noConversion"/>
  </si>
  <si>
    <r>
      <rPr>
        <sz val="11"/>
        <color theme="1"/>
        <rFont val="仿宋"/>
        <family val="3"/>
        <charset val="134"/>
      </rPr>
      <t>燃烧</t>
    </r>
    <r>
      <rPr>
        <sz val="11"/>
        <color theme="1"/>
        <rFont val="Times New Roman"/>
        <family val="1"/>
      </rPr>
      <t>-</t>
    </r>
    <r>
      <rPr>
        <sz val="11"/>
        <color theme="1"/>
        <rFont val="仿宋"/>
        <family val="3"/>
        <charset val="134"/>
      </rPr>
      <t>锅炉</t>
    </r>
    <r>
      <rPr>
        <sz val="11"/>
        <color theme="1"/>
        <rFont val="Times New Roman"/>
        <family val="1"/>
      </rPr>
      <t>-</t>
    </r>
    <r>
      <rPr>
        <sz val="11"/>
        <color theme="1"/>
        <rFont val="仿宋"/>
        <family val="3"/>
        <charset val="134"/>
      </rPr>
      <t>设备调温</t>
    </r>
  </si>
  <si>
    <t>Tube-Wall Temperature Prediction of a 660-MW Ultra-Supercritical Double-Reheat Boiler under Flexible Peak Shaving</t>
  </si>
  <si>
    <t>Xu, Jiaye; Fan, Haojie; Wu, Xiaojiang; Zhang, Jian; Ye, Nina; Zhang, Qichao; Zhang, Zhongxiao; Tube-Wall Temperature Prediction of a 660-MW Ultra-Supercritical Double-Reheat Boiler under Flexible Peak Shaving. Journal of Thermal Science, 2024, 33(6): 2372-2385. http://dx.doi.org/10.1007/s11630-024-2025-x</t>
  </si>
  <si>
    <t>10.1007/s11630-024-2025-x</t>
    <phoneticPr fontId="4" type="noConversion"/>
  </si>
  <si>
    <t>JTS-23-0334.R1</t>
    <phoneticPr fontId="4" type="noConversion"/>
  </si>
  <si>
    <t>compartment model; tube-wall temperature; double-reheat boiler; enthalpy distribution; flexible peak shaving</t>
    <phoneticPr fontId="4" type="noConversion"/>
  </si>
  <si>
    <t>Ultra-supercritical double-reheat boilers employ multiple temperature-regulating methods during flexible peak shaving. This exposes the boiler to significant tube-wall temperature deviations and overtemperatures. In this study, a compartment model was developed to subdivide the overlapping high-temperature heating surfaces of a 660-MW double-reheat boiler into smaller compartments. The model was verified using field experimental data and was applied to calculate the enthalpy and tube-wall temperature distributions under different loads. In addition, the effects of three temperature-regulating methods (swinging burners, regulating dampers, and flue gas recirculation) on the variation tendency and deviations of the tube-wall temperature were analysed. The results indicated that overtemperatures occurred in the high-temperature superheater under a low load. The regulating damper method caused the high-temperature secondary reheater to exceed the permissible temperature by 21.4 degrees C. The tube-wall temperature exhibited a bimodal distribution along the width. At 0% flue gas recirculation, the maximum tube-wall temperature deviation attained 13.39 degrees C, exceeding a reasonable value by 3.39 degrees C. The swinging burner method was the least likely to cause tube-wall temperature deviations and overtemperatures. The reasonable regulation ranges for swinging burners, regulating dampers, and flue gas recirculation were -20 degrees to 7 degrees, 45% to 60%, and 8% to 24%, respectively. Based on different flexible peak shaving constraints, an appropriate temperature-regulating method was selected, and the regulation range was specified.</t>
    <phoneticPr fontId="4" type="noConversion"/>
  </si>
  <si>
    <r>
      <rPr>
        <sz val="11"/>
        <color theme="1"/>
        <rFont val="仿宋"/>
        <family val="3"/>
        <charset val="134"/>
      </rPr>
      <t>灵活调峰时，超超临界二次再热锅炉会采用多种调温手段，这不仅使得锅炉壁温偏差增大，还提高了发生爆管事故的风险。本研究针对</t>
    </r>
    <r>
      <rPr>
        <sz val="11"/>
        <color theme="1"/>
        <rFont val="Times New Roman"/>
        <family val="1"/>
      </rPr>
      <t>660MW</t>
    </r>
    <r>
      <rPr>
        <sz val="11"/>
        <color theme="1"/>
        <rFont val="仿宋"/>
        <family val="3"/>
        <charset val="134"/>
      </rPr>
      <t>二次再热锅炉高温受热面重叠部分建立了分室模型。通过现场试验数据对模型进行了校验，并应用该模型计算了不同负荷条件下的热焓和壁温分布情况。研究进一步分析了摆动燃烧器、调节烟气挡板和烟气再循环三种调温方式对壁温分布的影响。结果表明，在低负荷下，高温过热器容易出现超温现象。特别是调节烟气挡板会使二次再热器温度超过允许值</t>
    </r>
    <r>
      <rPr>
        <sz val="11"/>
        <color theme="1"/>
        <rFont val="Times New Roman"/>
        <family val="1"/>
      </rPr>
      <t>21.4</t>
    </r>
    <r>
      <rPr>
        <sz val="11"/>
        <color theme="1"/>
        <rFont val="仿宋"/>
        <family val="3"/>
        <charset val="134"/>
      </rPr>
      <t>℃。此外，管壁温度沿宽度方向呈双峰分布特征。烟气再循环比例</t>
    </r>
    <r>
      <rPr>
        <sz val="11"/>
        <color theme="1"/>
        <rFont val="Times New Roman"/>
        <family val="1"/>
      </rPr>
      <t>0%</t>
    </r>
    <r>
      <rPr>
        <sz val="11"/>
        <color theme="1"/>
        <rFont val="仿宋"/>
        <family val="3"/>
        <charset val="134"/>
      </rPr>
      <t>时，最大管壁温度偏差达到</t>
    </r>
    <r>
      <rPr>
        <sz val="11"/>
        <color theme="1"/>
        <rFont val="Times New Roman"/>
        <family val="1"/>
      </rPr>
      <t>13.39</t>
    </r>
    <r>
      <rPr>
        <sz val="11"/>
        <color theme="1"/>
        <rFont val="仿宋"/>
        <family val="3"/>
        <charset val="134"/>
      </rPr>
      <t>℃，超过合理偏差范围</t>
    </r>
    <r>
      <rPr>
        <sz val="11"/>
        <color theme="1"/>
        <rFont val="Times New Roman"/>
        <family val="1"/>
      </rPr>
      <t>3.39</t>
    </r>
    <r>
      <rPr>
        <sz val="11"/>
        <color theme="1"/>
        <rFont val="仿宋"/>
        <family val="3"/>
        <charset val="134"/>
      </rPr>
      <t>℃。相比之下，摆动燃烧器调温是最不容易导致壁温偏差和超温的方法。根据研究结果，摆动燃烧器的适宜调节范围是</t>
    </r>
    <r>
      <rPr>
        <sz val="11"/>
        <color theme="1"/>
        <rFont val="Times New Roman"/>
        <family val="1"/>
      </rPr>
      <t>-20°</t>
    </r>
    <r>
      <rPr>
        <sz val="11"/>
        <color theme="1"/>
        <rFont val="仿宋"/>
        <family val="3"/>
        <charset val="134"/>
      </rPr>
      <t>至</t>
    </r>
    <r>
      <rPr>
        <sz val="11"/>
        <color theme="1"/>
        <rFont val="Times New Roman"/>
        <family val="1"/>
      </rPr>
      <t>7°</t>
    </r>
    <r>
      <rPr>
        <sz val="11"/>
        <color theme="1"/>
        <rFont val="仿宋"/>
        <family val="3"/>
        <charset val="134"/>
      </rPr>
      <t>，烟气挡板的适宜调节范围是</t>
    </r>
    <r>
      <rPr>
        <sz val="11"/>
        <color theme="1"/>
        <rFont val="Times New Roman"/>
        <family val="1"/>
      </rPr>
      <t>45%</t>
    </r>
    <r>
      <rPr>
        <sz val="11"/>
        <color theme="1"/>
        <rFont val="仿宋"/>
        <family val="3"/>
        <charset val="134"/>
      </rPr>
      <t>至</t>
    </r>
    <r>
      <rPr>
        <sz val="11"/>
        <color theme="1"/>
        <rFont val="Times New Roman"/>
        <family val="1"/>
      </rPr>
      <t>60%</t>
    </r>
    <r>
      <rPr>
        <sz val="11"/>
        <color theme="1"/>
        <rFont val="仿宋"/>
        <family val="3"/>
        <charset val="134"/>
      </rPr>
      <t>，而烟气再循环的适宜比例则为</t>
    </r>
    <r>
      <rPr>
        <sz val="11"/>
        <color theme="1"/>
        <rFont val="Times New Roman"/>
        <family val="1"/>
      </rPr>
      <t>8%</t>
    </r>
    <r>
      <rPr>
        <sz val="11"/>
        <color theme="1"/>
        <rFont val="仿宋"/>
        <family val="3"/>
        <charset val="134"/>
      </rPr>
      <t>至</t>
    </r>
    <r>
      <rPr>
        <sz val="11"/>
        <color theme="1"/>
        <rFont val="Times New Roman"/>
        <family val="1"/>
      </rPr>
      <t>24%</t>
    </r>
    <r>
      <rPr>
        <sz val="11"/>
        <color theme="1"/>
        <rFont val="仿宋"/>
        <family val="3"/>
        <charset val="134"/>
      </rPr>
      <t>。综合考虑灵活调峰的具体需求，本研究选定了合适的调温方法，并明确了相应的调节范围。</t>
    </r>
    <phoneticPr fontId="3" type="noConversion"/>
  </si>
  <si>
    <r>
      <rPr>
        <sz val="10"/>
        <color theme="1"/>
        <rFont val="仿宋"/>
        <family val="3"/>
        <charset val="134"/>
      </rPr>
      <t>燃烧</t>
    </r>
    <r>
      <rPr>
        <sz val="10"/>
        <color theme="1"/>
        <rFont val="Times New Roman"/>
        <family val="1"/>
      </rPr>
      <t>-</t>
    </r>
    <r>
      <rPr>
        <sz val="10"/>
        <color theme="1"/>
        <rFont val="仿宋"/>
        <family val="3"/>
        <charset val="134"/>
      </rPr>
      <t>模拟</t>
    </r>
  </si>
  <si>
    <r>
      <rPr>
        <sz val="10"/>
        <color theme="1"/>
        <rFont val="仿宋"/>
        <family val="3"/>
        <charset val="134"/>
      </rPr>
      <t>超临界循环流化床（</t>
    </r>
    <r>
      <rPr>
        <sz val="10"/>
        <color theme="1"/>
        <rFont val="Times New Roman"/>
        <family val="1"/>
      </rPr>
      <t>SCFB</t>
    </r>
    <r>
      <rPr>
        <sz val="10"/>
        <color theme="1"/>
        <rFont val="仿宋"/>
        <family val="3"/>
        <charset val="134"/>
      </rPr>
      <t>）运行参数的动态模型</t>
    </r>
    <r>
      <rPr>
        <sz val="10"/>
        <color theme="1"/>
        <rFont val="Times New Roman"/>
        <family val="1"/>
      </rPr>
      <t>+</t>
    </r>
    <r>
      <rPr>
        <sz val="10"/>
        <color theme="1"/>
        <rFont val="仿宋"/>
        <family val="3"/>
        <charset val="134"/>
      </rPr>
      <t>数据知识驱动</t>
    </r>
    <phoneticPr fontId="3" type="noConversion"/>
  </si>
  <si>
    <t>Dynamic Modeling of Key Operating Parameters for Supercritical Circulating Fluidized Bed Units based on Data-Knowledge-Driven Method</t>
  </si>
  <si>
    <t>Yu, Haoyang; Gao, Mingming; Zhang, Hongfu; Chen, Jiyu; Liu, Jizhen; Yue, Guangxi; Dynamic Modeling of Key Operating Parameters for Supercritical Circulating Fluidized Bed Units based on Data-Knowledge-Driven Method. Journal of Thermal Science, 2024, 33(3): 1216-1230. http://dx.doi.org/10.1007/s11630-024-1935-y</t>
  </si>
  <si>
    <t>10.1007/s11630-024-1935-y</t>
    <phoneticPr fontId="4" type="noConversion"/>
  </si>
  <si>
    <t>JTS-23-0317.R1</t>
    <phoneticPr fontId="4" type="noConversion"/>
  </si>
  <si>
    <t>circulating fluidized bed; dynamic model; data-knowledge-driven method; deep learning; power plant</t>
    <phoneticPr fontId="4" type="noConversion"/>
  </si>
  <si>
    <t>To address the pressing need for intelligent and efficient control of circulating fluidized bed (CFB) units, it is crucial to develop a dynamic model for the key operating parameters of supercritical circulating fluidized bed (SCFB) units. Therefore, data-knowledge-driven dynamic model of bed temperature, load, and main steam pressure of the SCFB unit has been proposed. Firstly, A knowledge-driven method is employed to develop a dynamic model for key operating parameters of SCFB units. The model parameters are determined based on the operating data of the unit and continuously optimized in real time. Then, Bidirectional Long Short-Term Memory combined with Convolutional Neural Network and Attention Mechanism is utilized to build the dynamic model of bed temperature, load, and main steam pressure. Finally, a collaboration and integration method based on the critic weight method and the variation coefficient method is proposed to establish data-knowledge-driven model of key operating parameters for SCFB units. The model displays great accuracy and fitting ability compared with other methods and effectively captures the dynamic characteristics, which can provide a research basis for the design of intelligent flexible control mode of SCFB unit.</t>
    <phoneticPr fontId="4" type="noConversion"/>
  </si>
  <si>
    <r>
      <rPr>
        <sz val="11"/>
        <color theme="1"/>
        <rFont val="仿宋"/>
        <family val="3"/>
        <charset val="134"/>
      </rPr>
      <t>为了解决循环流化床（</t>
    </r>
    <r>
      <rPr>
        <sz val="11"/>
        <color theme="1"/>
        <rFont val="Times New Roman"/>
        <family val="1"/>
      </rPr>
      <t>CFB</t>
    </r>
    <r>
      <rPr>
        <sz val="11"/>
        <color theme="1"/>
        <rFont val="仿宋"/>
        <family val="3"/>
        <charset val="134"/>
      </rPr>
      <t>）机组智能和高效控制的迫切需求，开发超临界循环流化床（</t>
    </r>
    <r>
      <rPr>
        <sz val="11"/>
        <color theme="1"/>
        <rFont val="Times New Roman"/>
        <family val="1"/>
      </rPr>
      <t>SCFB</t>
    </r>
    <r>
      <rPr>
        <sz val="11"/>
        <color theme="1"/>
        <rFont val="仿宋"/>
        <family val="3"/>
        <charset val="134"/>
      </rPr>
      <t>）机组关键运行参数的动态模型至关重要。因此，本文提出了数据知识驱动的</t>
    </r>
    <r>
      <rPr>
        <sz val="11"/>
        <color theme="1"/>
        <rFont val="Times New Roman"/>
        <family val="1"/>
      </rPr>
      <t>SCFB</t>
    </r>
    <r>
      <rPr>
        <sz val="11"/>
        <color theme="1"/>
        <rFont val="仿宋"/>
        <family val="3"/>
        <charset val="134"/>
      </rPr>
      <t>机组床温、负荷和主蒸汽压力的动态模型。首先，采用知识驱动的方法建立</t>
    </r>
    <r>
      <rPr>
        <sz val="11"/>
        <color theme="1"/>
        <rFont val="Times New Roman"/>
        <family val="1"/>
      </rPr>
      <t>SCFB</t>
    </r>
    <r>
      <rPr>
        <sz val="11"/>
        <color theme="1"/>
        <rFont val="仿宋"/>
        <family val="3"/>
        <charset val="134"/>
      </rPr>
      <t>机组关键运行参数的动态模型。模型参数基于单元的操作数据来确定，并进行持续优化。然后，利用双向长短期记忆结合卷积神经网络和注意力机制建立床温、负荷和主蒸汽压力的动态模型。最后，提出了基于临界权重法和变异系数法的协同集成方法，以建立数据知识驱动的</t>
    </r>
    <r>
      <rPr>
        <sz val="11"/>
        <color theme="1"/>
        <rFont val="Times New Roman"/>
        <family val="1"/>
      </rPr>
      <t>SCFB</t>
    </r>
    <r>
      <rPr>
        <sz val="11"/>
        <color theme="1"/>
        <rFont val="仿宋"/>
        <family val="3"/>
        <charset val="134"/>
      </rPr>
      <t>机组关键运行参数模型。与其他方法相比，该模型具有较高的精度和拟合能力，能够有效捕捉动态特性，可为</t>
    </r>
    <r>
      <rPr>
        <sz val="11"/>
        <color theme="1"/>
        <rFont val="Times New Roman"/>
        <family val="1"/>
      </rPr>
      <t>SCFB</t>
    </r>
    <r>
      <rPr>
        <sz val="11"/>
        <color theme="1"/>
        <rFont val="仿宋"/>
        <family val="3"/>
        <charset val="134"/>
      </rPr>
      <t>机组智能灵活控制模式的设计提供研究依据。</t>
    </r>
    <phoneticPr fontId="3" type="noConversion"/>
  </si>
  <si>
    <r>
      <rPr>
        <sz val="10"/>
        <color theme="1"/>
        <rFont val="仿宋"/>
        <family val="3"/>
        <charset val="134"/>
      </rPr>
      <t>燃烧</t>
    </r>
    <r>
      <rPr>
        <sz val="10"/>
        <color theme="1"/>
        <rFont val="Times New Roman"/>
        <family val="1"/>
      </rPr>
      <t>-</t>
    </r>
    <r>
      <rPr>
        <sz val="10"/>
        <color theme="1"/>
        <rFont val="仿宋"/>
        <family val="3"/>
        <charset val="134"/>
      </rPr>
      <t>燃料</t>
    </r>
  </si>
  <si>
    <r>
      <rPr>
        <sz val="10"/>
        <color theme="1"/>
        <rFont val="仿宋"/>
        <family val="3"/>
        <charset val="134"/>
      </rPr>
      <t>柴油机性能及燃烧特性</t>
    </r>
    <r>
      <rPr>
        <sz val="10"/>
        <color theme="1"/>
        <rFont val="Times New Roman"/>
        <family val="1"/>
      </rPr>
      <t>+</t>
    </r>
    <r>
      <rPr>
        <sz val="10"/>
        <color theme="1"/>
        <rFont val="仿宋"/>
        <family val="3"/>
        <charset val="134"/>
      </rPr>
      <t>生物柴油混合燃料中添加氧化铝纳米颗粒</t>
    </r>
    <phoneticPr fontId="3" type="noConversion"/>
  </si>
  <si>
    <t>Nano-Enhanced Dairy Scum Biodiesel Blends: Unleashing the Power of Aluminium Oxide for Sustainable and Efficient Engine Performance</t>
    <phoneticPr fontId="3" type="noConversion"/>
  </si>
  <si>
    <t>Modi, Veeranna; Rampure, Prasad B.; Shetty, Sunil Kumar; Nagaral, Madeva; Naik, N. Channa Keshava; Johar, M. G. M.; Abdullah, Muhammad Irsyad; AL-Mansour, Abdullah I.; Alam, Shamshad; Nano-Enhanced Dairy Scum Biodiesel Blends: Unleashing the Power of Aluminium Oxide for Sustainable and Efficient Engine Performance. Journal of Thermal Science, 2025, 34(1): 283-302. http://dx.doi.org/10.1007/s11630-024-2055-4</t>
  </si>
  <si>
    <t>10.1007/s11630-024-2055-4</t>
    <phoneticPr fontId="4" type="noConversion"/>
  </si>
  <si>
    <t>JTS-24-0274.R1</t>
    <phoneticPr fontId="4" type="noConversion"/>
  </si>
  <si>
    <t>Dairy Scum Methyl Ester Biodiesel; CI engine; Al2O3 concentration</t>
    <phoneticPr fontId="4" type="noConversion"/>
  </si>
  <si>
    <t>This study investigates the effect of aluminium oxide nanoparticles addition to biodiesel blends made from dairy milk scum on performance and combustion characteristics of the diesel engine. The dispersion of Al2O3 nanoparticles in B20 blends at different concentrations was done with the help of ultrasonicator. Good number of blends were prepared for the analysis. Advanced Machine learning algorithms (Random Forest (RF) and CatBoost) was used for the prediction. The results show that in comparison to biodiesel blends without nanoparticles, the kinematic viscosity and density is higher for fuel blends with nanoparticles. But these Fuel blends have higher calorific values. These blends exhibited reduced Brake Specific Fuel Consumption (BSFC) of 2.85% than the blends without nano particles (Dairy Scum Methyl Ester Biodiesel 20%+Neat Diesel 80% (in volume), DSMEB20), 57.14% less CO, 40.8% less hydrocarbon, and increased NOx emissions compared to conventional diesel, contributing to the development of environmentally friendly and renewable biofuel blends with nanoparticles. DSME B20NP30 is the optimal blend for performance and emission characteristics. The study concludes with findings on enhanced Brake Thermal Efficiency (BTE) of 26.29% in 3x10-5 (in volume) Al2O3 nanoparticle-blended DSME B20 and other DSME B20 fuel blends, emphasizing the importance of optimal nanoparticle concentration. The correlation matrix shows how engine load, efficiency measures (BTE, BSFC), and emissions (CO, CO2, NOx, Smoke) are connected in complex ways. The results help us understand the complicated dynamics of engine performance and emission characteristics better. Taylor's diagram for BTE and BSFC shows that CatBoost-based BTE models perform superior to RF-based models during the training as well as testing phase. Similar results were obtained for CO and CO2 emission results.</t>
    <phoneticPr fontId="4" type="noConversion"/>
  </si>
  <si>
    <r>
      <rPr>
        <sz val="11"/>
        <color theme="1"/>
        <rFont val="仿宋"/>
        <family val="3"/>
        <charset val="134"/>
      </rPr>
      <t>本研究探讨了在以乳清渣为原料制备的生物柴油混合燃料中添加氧化铝纳米颗粒对柴油机性能及燃烧特性的影响。通过超声波分散器将不同浓度的</t>
    </r>
    <r>
      <rPr>
        <sz val="11"/>
        <color theme="1"/>
        <rFont val="Times New Roman"/>
        <family val="1"/>
      </rPr>
      <t>Al2O3</t>
    </r>
    <r>
      <rPr>
        <sz val="11"/>
        <color theme="1"/>
        <rFont val="仿宋"/>
        <family val="3"/>
        <charset val="134"/>
      </rPr>
      <t>纳米颗粒分散于</t>
    </r>
    <r>
      <rPr>
        <sz val="11"/>
        <color theme="1"/>
        <rFont val="Times New Roman"/>
        <family val="1"/>
      </rPr>
      <t>B20</t>
    </r>
    <r>
      <rPr>
        <sz val="11"/>
        <color theme="1"/>
        <rFont val="仿宋"/>
        <family val="3"/>
        <charset val="134"/>
      </rPr>
      <t>混合燃料中，制备了大量混合燃料样本用于分析。采用先进的机器学习算法（随机森林（</t>
    </r>
    <r>
      <rPr>
        <sz val="11"/>
        <color theme="1"/>
        <rFont val="Times New Roman"/>
        <family val="1"/>
      </rPr>
      <t>RF</t>
    </r>
    <r>
      <rPr>
        <sz val="11"/>
        <color theme="1"/>
        <rFont val="仿宋"/>
        <family val="3"/>
        <charset val="134"/>
      </rPr>
      <t>）和</t>
    </r>
    <r>
      <rPr>
        <sz val="11"/>
        <color theme="1"/>
        <rFont val="Times New Roman"/>
        <family val="1"/>
      </rPr>
      <t>CatBoost</t>
    </r>
    <r>
      <rPr>
        <sz val="11"/>
        <color theme="1"/>
        <rFont val="仿宋"/>
        <family val="3"/>
        <charset val="134"/>
      </rPr>
      <t>）进行预测建模。结果表明，与不含纳米颗粒的生物柴油混合燃料相比，添加纳米颗粒的燃料混合物具有更高的运动黏度和密度。但这些含纳米颗粒的燃料混合物具有更高的热值。与不含纳米粒子的混合物（乳制品浮渣甲酯生物柴油</t>
    </r>
    <r>
      <rPr>
        <sz val="11"/>
        <color theme="1"/>
        <rFont val="Times New Roman"/>
        <family val="1"/>
      </rPr>
      <t>20%+</t>
    </r>
    <r>
      <rPr>
        <sz val="11"/>
        <color theme="1"/>
        <rFont val="仿宋"/>
        <family val="3"/>
        <charset val="134"/>
      </rPr>
      <t>纯柴油</t>
    </r>
    <r>
      <rPr>
        <sz val="11"/>
        <color theme="1"/>
        <rFont val="Times New Roman"/>
        <family val="1"/>
      </rPr>
      <t>80%</t>
    </r>
    <r>
      <rPr>
        <sz val="11"/>
        <color theme="1"/>
        <rFont val="仿宋"/>
        <family val="3"/>
        <charset val="134"/>
      </rPr>
      <t>（体积），</t>
    </r>
    <r>
      <rPr>
        <sz val="11"/>
        <color theme="1"/>
        <rFont val="Times New Roman"/>
        <family val="1"/>
      </rPr>
      <t>DSMEB20</t>
    </r>
    <r>
      <rPr>
        <sz val="11"/>
        <color theme="1"/>
        <rFont val="仿宋"/>
        <family val="3"/>
        <charset val="134"/>
      </rPr>
      <t>）相比，这些混合物的制动比燃料消耗率（</t>
    </r>
    <r>
      <rPr>
        <sz val="11"/>
        <color theme="1"/>
        <rFont val="Times New Roman"/>
        <family val="1"/>
      </rPr>
      <t>BSFC</t>
    </r>
    <r>
      <rPr>
        <sz val="11"/>
        <color theme="1"/>
        <rFont val="仿宋"/>
        <family val="3"/>
        <charset val="134"/>
      </rPr>
      <t>）降低了</t>
    </r>
    <r>
      <rPr>
        <sz val="11"/>
        <color theme="1"/>
        <rFont val="Times New Roman"/>
        <family val="1"/>
      </rPr>
      <t>2.85%</t>
    </r>
    <r>
      <rPr>
        <sz val="11"/>
        <color theme="1"/>
        <rFont val="仿宋"/>
        <family val="3"/>
        <charset val="134"/>
      </rPr>
      <t>，与传统柴油相比，</t>
    </r>
    <r>
      <rPr>
        <sz val="11"/>
        <color theme="1"/>
        <rFont val="Times New Roman"/>
        <family val="1"/>
      </rPr>
      <t>CO</t>
    </r>
    <r>
      <rPr>
        <sz val="11"/>
        <color theme="1"/>
        <rFont val="仿宋"/>
        <family val="3"/>
        <charset val="134"/>
      </rPr>
      <t>减少了</t>
    </r>
    <r>
      <rPr>
        <sz val="11"/>
        <color theme="1"/>
        <rFont val="Times New Roman"/>
        <family val="1"/>
      </rPr>
      <t>57.14%</t>
    </r>
    <r>
      <rPr>
        <sz val="11"/>
        <color theme="1"/>
        <rFont val="仿宋"/>
        <family val="3"/>
        <charset val="134"/>
      </rPr>
      <t>，碳氢化合物减少了</t>
    </r>
    <r>
      <rPr>
        <sz val="11"/>
        <color theme="1"/>
        <rFont val="Times New Roman"/>
        <family val="1"/>
      </rPr>
      <t>40.8%</t>
    </r>
    <r>
      <rPr>
        <sz val="11"/>
        <color theme="1"/>
        <rFont val="仿宋"/>
        <family val="3"/>
        <charset val="134"/>
      </rPr>
      <t>，氮氧化物排放量增加了，有助于开发具有纳米粒子的环保和可再生生物燃料混合物。</t>
    </r>
    <r>
      <rPr>
        <sz val="11"/>
        <color theme="1"/>
        <rFont val="Times New Roman"/>
        <family val="1"/>
      </rPr>
      <t>DSME B20NP30</t>
    </r>
    <r>
      <rPr>
        <sz val="11"/>
        <color theme="1"/>
        <rFont val="仿宋"/>
        <family val="3"/>
        <charset val="134"/>
      </rPr>
      <t>是性能和排放特性的最佳混合物。</t>
    </r>
    <r>
      <rPr>
        <sz val="11"/>
        <color theme="1"/>
        <rFont val="Times New Roman"/>
        <family val="1"/>
      </rPr>
      <t xml:space="preserve"> The study concludes with findings on enhanced Brake Thermal Efficiency (BTE) of 26.29% in 3x10-5 (in volume) Al2O3 nanoparticle-blended DSME B20 and other DSME B20 fuel blends, emphasizing the importance of optimal nanoparticle concentration. The correlation matrix shows how engine load, efficiency measures (BTE, BSFC), and emissions (CO, CO2, NOx, Smoke) are connected in complex ways. The results help us understand the complicated dynamics of engine performance and emission characteristics better. Taylor's diagram for BTE and BSFC shows that CatBoost-based BTE models perform superior to RF-based models during the training as well as testing phase. Similar results were obtained for CO and CO2 emission results.</t>
    </r>
    <phoneticPr fontId="4" type="noConversion"/>
  </si>
  <si>
    <r>
      <rPr>
        <sz val="10"/>
        <color theme="1"/>
        <rFont val="仿宋"/>
        <family val="3"/>
        <charset val="134"/>
      </rPr>
      <t>燃烧</t>
    </r>
    <r>
      <rPr>
        <sz val="10"/>
        <color theme="1"/>
        <rFont val="Times New Roman"/>
        <family val="1"/>
      </rPr>
      <t>-</t>
    </r>
    <r>
      <rPr>
        <sz val="10"/>
        <color theme="1"/>
        <rFont val="仿宋"/>
        <family val="3"/>
        <charset val="134"/>
      </rPr>
      <t>湍流</t>
    </r>
  </si>
  <si>
    <r>
      <rPr>
        <sz val="10"/>
        <color theme="1"/>
        <rFont val="仿宋"/>
        <family val="3"/>
        <charset val="134"/>
      </rPr>
      <t>天然气</t>
    </r>
    <r>
      <rPr>
        <sz val="10"/>
        <color theme="1"/>
        <rFont val="Times New Roman"/>
        <family val="1"/>
      </rPr>
      <t>/</t>
    </r>
    <r>
      <rPr>
        <sz val="10"/>
        <color theme="1"/>
        <rFont val="仿宋"/>
        <family val="3"/>
        <charset val="134"/>
      </rPr>
      <t>空气的湍流预混火焰特征</t>
    </r>
    <phoneticPr fontId="3" type="noConversion"/>
  </si>
  <si>
    <t>Experimental Study on Geometry Characteristics of Turbulent Premixed Flames for Natural Gas/Air Mixtures</t>
  </si>
  <si>
    <t>Zheng, Weilin; Wang, Qijiao; Xiao, Huahua; Chen, Xiaoxiao; Xie, Fan; Zeng, Wen; Experimental Study on Geometry Characteristics of Turbulent Premixed Flames for Natural Gas/Air Mixtures. Journal of Thermal Science, 2025, 34(1): 268-282. http://dx.doi.org/10.1007/s11630-024-2065-2</t>
  </si>
  <si>
    <t>10.1007/s11630-024-2065-2</t>
    <phoneticPr fontId="4" type="noConversion"/>
  </si>
  <si>
    <t>JTS-24-0048.R3</t>
  </si>
  <si>
    <t>geometry characteristics; large-scale wrinkling; wavelet decomposition; network topology; fan-stirred turbulent combustor</t>
  </si>
  <si>
    <t>In this study, focusing on the geometry characteristics of spherical expanding flame, the turbulent premixed flames of natural gas/air mixtures were investigated in a fan-stirred turbulent combustor. The effects of initial temperature (T=300-400 K), initial pressure (P=0.1-0.3 MPa), turbulence intensity (u '=1.0-2.7 m/s), oxygen volumetric percentage (phi(O2)=15%-21%) and carbon dioxide volumetric percentage (phi(CO2)=0-20%) were delved into. The flame profile under the Cartesian coordinate system was derived from the schlieren images taken by the high-speed camera. Besides, from both macroscopic and microscopic perspectives, the influence of experimental conditions on the flame geometry characteristics was explored through flame front extraction, wavelet decomposition and network topology. The results demonstrate that for significant flame wrinkling, changes in species concentrations and turbulence intensity have more pronounced effects on the flame wrinkling ratio. The wrinkling of the flame front maintains a certain degree of similarity, as evidenced by the locally concentrated distribution of the angles of the maximum fluctuation radius. The disturbance energy under large-scale (D6-D8) disturbances exhibits relatively high values with a similar trend, exerting a significant impact on the geometry characteristics of the flame front. The peaks of correlation degree are scattered either with the decomposition scale or the development of flame radius, indicating no linear correlation between different detail components. Furthermore, the probability distribution of node degrees in key wrinkled regions exhibits different trends with that of large-scale wrinkling and disturbance energy, especially with changes in initial pressure. This occurs because the number of key wrinkles varies based on the perturbation's strength or the region's span. Consequently, an increase in the fluctuation frequency of the flame's local radius may not necessarily lead to an increase in the number of key folded regions.</t>
  </si>
  <si>
    <r>
      <rPr>
        <sz val="11"/>
        <color theme="1"/>
        <rFont val="仿宋"/>
        <family val="3"/>
        <charset val="134"/>
      </rPr>
      <t>本文利用湍流燃烧弹实验设备重点研究了天然气</t>
    </r>
    <r>
      <rPr>
        <sz val="11"/>
        <color theme="1"/>
        <rFont val="Times New Roman"/>
        <family val="1"/>
      </rPr>
      <t>/</t>
    </r>
    <r>
      <rPr>
        <sz val="11"/>
        <color theme="1"/>
        <rFont val="仿宋"/>
        <family val="3"/>
        <charset val="134"/>
      </rPr>
      <t>空气的湍流预混火焰的球形膨胀火焰的几何特征，探讨了不同初始温度</t>
    </r>
    <r>
      <rPr>
        <sz val="11"/>
        <color theme="1"/>
        <rFont val="Times New Roman"/>
        <family val="1"/>
      </rPr>
      <t>(T=300-400 K)</t>
    </r>
    <r>
      <rPr>
        <sz val="11"/>
        <color theme="1"/>
        <rFont val="仿宋"/>
        <family val="3"/>
        <charset val="134"/>
      </rPr>
      <t>、初始压力</t>
    </r>
    <r>
      <rPr>
        <sz val="11"/>
        <color theme="1"/>
        <rFont val="Times New Roman"/>
        <family val="1"/>
      </rPr>
      <t>(P=0.1-0.3 MPa)</t>
    </r>
    <r>
      <rPr>
        <sz val="11"/>
        <color theme="1"/>
        <rFont val="仿宋"/>
        <family val="3"/>
        <charset val="134"/>
      </rPr>
      <t>、湍流强度</t>
    </r>
    <r>
      <rPr>
        <sz val="11"/>
        <color theme="1"/>
        <rFont val="Times New Roman"/>
        <family val="1"/>
      </rPr>
      <t>(u’=1.0-2.7 m/s)</t>
    </r>
    <r>
      <rPr>
        <sz val="11"/>
        <color theme="1"/>
        <rFont val="仿宋"/>
        <family val="3"/>
        <charset val="134"/>
      </rPr>
      <t>、含氧量</t>
    </r>
    <r>
      <rPr>
        <sz val="11"/>
        <color theme="1"/>
        <rFont val="Times New Roman"/>
        <family val="1"/>
      </rPr>
      <t>(φ(O2)=15%-21%)</t>
    </r>
    <r>
      <rPr>
        <sz val="11"/>
        <color theme="1"/>
        <rFont val="仿宋"/>
        <family val="3"/>
        <charset val="134"/>
      </rPr>
      <t>和二氧化碳含量</t>
    </r>
    <r>
      <rPr>
        <sz val="11"/>
        <color theme="1"/>
        <rFont val="Times New Roman"/>
        <family val="1"/>
      </rPr>
      <t>(φ(CO2)=0-20%)</t>
    </r>
    <r>
      <rPr>
        <sz val="11"/>
        <color theme="1"/>
        <rFont val="仿宋"/>
        <family val="3"/>
        <charset val="134"/>
      </rPr>
      <t>对火焰特性的影响。基于高速度摄像机拍摄的火焰图像，得到在笛卡尔坐标系下的火焰轮廓。通过提取火焰锋面、小波分解和网络拓扑等手段从宏观和微观两个角度研究了实验条件对火焰几何特性的影响。结果表明，对于显著的火焰皱褶，组分浓度和湍流强度的变化对火焰皱褶比的影响更为明显。火焰前锋的皱褶保持了一定程度的相似性，这具体表现在最大波动半径的角度局部分布上。大尺度</t>
    </r>
    <r>
      <rPr>
        <sz val="11"/>
        <color theme="1"/>
        <rFont val="Times New Roman"/>
        <family val="1"/>
      </rPr>
      <t>(D6-D8)</t>
    </r>
    <r>
      <rPr>
        <sz val="11"/>
        <color theme="1"/>
        <rFont val="仿宋"/>
        <family val="3"/>
        <charset val="134"/>
      </rPr>
      <t>扰动下的扰动能量相对较高并且趋势相似，对火焰锋面的几何特性产生显著影响。不同的分解尺度或火焰半径下相关度的峰值较为分散，这表明不同细节分量之间不存在线性相关。此外，关键皱褶区域内节点度的概率分布与大尺度皱褶和扰动能量的趋势不同，尤其是在初始压力变化时，这是因为关键皱褶的数量会根据扰动的强度和区域的跨度而变化。因此，火焰局部半径的扰动频率增加并不一定会导致关键折叠区域数量的增加。</t>
    </r>
    <phoneticPr fontId="3" type="noConversion"/>
  </si>
  <si>
    <r>
      <rPr>
        <sz val="11"/>
        <color theme="1"/>
        <rFont val="仿宋"/>
        <family val="3"/>
        <charset val="134"/>
      </rPr>
      <t>热力学</t>
    </r>
    <phoneticPr fontId="3" type="noConversion"/>
  </si>
  <si>
    <r>
      <rPr>
        <sz val="10"/>
        <color theme="1"/>
        <rFont val="仿宋"/>
        <family val="3"/>
        <charset val="134"/>
      </rPr>
      <t>低温燃料箱与能源装置耦合工作过程的数值与实验研究</t>
    </r>
    <r>
      <rPr>
        <sz val="10"/>
        <color theme="1"/>
        <rFont val="Times New Roman"/>
        <family val="1"/>
      </rPr>
      <t>+</t>
    </r>
    <r>
      <rPr>
        <sz val="10"/>
        <color theme="1"/>
        <rFont val="仿宋"/>
        <family val="3"/>
        <charset val="134"/>
      </rPr>
      <t>储存和气化低温工作流体的装置，称为低温燃料箱。低温燃料箱既可以作为燃料容器，也可以作为蓄压器</t>
    </r>
    <phoneticPr fontId="3" type="noConversion"/>
  </si>
  <si>
    <t>Numerical and Experimental Studies of Working Processes in a Cryogenic Fuelling Tank Coupled with Energy Plant</t>
    <phoneticPr fontId="3" type="noConversion"/>
  </si>
  <si>
    <t>Uglanov, D. A.; Shimanova, A. B.; Shimanov, A. A.; Blagin, E. V.; Sarmin, D. V.; Liu, Junjie; Zheng, Guanghua; Numerical and Experimental Studies of Working Processes in a Cryogenic Fuelling Tank Coupled with Energy Plant. Journal of Thermal Science, 2024, 33(6): 2190-2202. http://dx.doi.org/10.1007/s11630-024-2049-2</t>
  </si>
  <si>
    <t>10.1007/s11630-024-2049-2</t>
    <phoneticPr fontId="4" type="noConversion"/>
  </si>
  <si>
    <t>JTS-23-0536.R2</t>
    <phoneticPr fontId="4" type="noConversion"/>
  </si>
  <si>
    <t>cryogenic fuelling tank; gasification; liquid natural gas; low-temperature energy plant</t>
    <phoneticPr fontId="4" type="noConversion"/>
  </si>
  <si>
    <t>This article presents a device for the storage and gasification of cryogenic working fluid, which is named a cryogenic fuelling tank. A cryogenic fuel tank can serve both as a fuel vessel and a pressure accumulator due to the regasification process that takes place inside. Application of this tank is slowed by the lack of theoretical and experimental research on its working process. This article deals with an investigation of the working process of the energy plant based on a cryogenic fuel tank coupled with a rotor-vane expander. Developed mathematical models include evaporation and condensation processes within the tank, heat exchange between gas chambers and between the tank and environment, and changes in energy due to incoming and leaving mass. Mechanical work used to determine the efficiency of a power plant is generated by a steam expander. Research shows that it is possible to achieve specific work outputs up to 110-160 kJ/kg with relative deviation of power and specific work determination equal to 1.4% and 1.9% correspondingly.</t>
    <phoneticPr fontId="4" type="noConversion"/>
  </si>
  <si>
    <r>
      <rPr>
        <sz val="11"/>
        <color theme="1"/>
        <rFont val="仿宋"/>
        <family val="3"/>
        <charset val="134"/>
      </rPr>
      <t>本文介绍了一种用于储存和气化低温工作流体的装置，称为低温燃料箱。由于内部发生的再气化过程，低温燃料箱既可以作为燃料容器，也可以作为蓄压器。由于缺乏对其工作过程的理论和实验研究，这种储罐的应用速度较慢。本文对基于低温燃料箱和转子叶片膨胀机耦合的能源装置的工作过程进行了研究。开发的数学模型包括储罐内的蒸发和冷凝过程、气室之间以及储罐与环境之间的热交换，以及由于进入和离开质量引起的能量变化。用于确定发电厂效率的机械功是由蒸汽膨胀机产生的。研究表明，可以实现高达</t>
    </r>
    <r>
      <rPr>
        <sz val="11"/>
        <color theme="1"/>
        <rFont val="Times New Roman"/>
        <family val="1"/>
      </rPr>
      <t>110-160 kJ/kg</t>
    </r>
    <r>
      <rPr>
        <sz val="11"/>
        <color theme="1"/>
        <rFont val="仿宋"/>
        <family val="3"/>
        <charset val="134"/>
      </rPr>
      <t>的比功输出，功率和比功测定的相对偏差分别为</t>
    </r>
    <r>
      <rPr>
        <sz val="11"/>
        <color theme="1"/>
        <rFont val="Times New Roman"/>
        <family val="1"/>
      </rPr>
      <t>1.4%</t>
    </r>
    <r>
      <rPr>
        <sz val="11"/>
        <color theme="1"/>
        <rFont val="仿宋"/>
        <family val="3"/>
        <charset val="134"/>
      </rPr>
      <t>和</t>
    </r>
    <r>
      <rPr>
        <sz val="11"/>
        <color theme="1"/>
        <rFont val="Times New Roman"/>
        <family val="1"/>
      </rPr>
      <t>1.9%</t>
    </r>
    <r>
      <rPr>
        <sz val="11"/>
        <color theme="1"/>
        <rFont val="仿宋"/>
        <family val="3"/>
        <charset val="134"/>
      </rPr>
      <t>。</t>
    </r>
    <phoneticPr fontId="4" type="noConversion"/>
  </si>
  <si>
    <r>
      <rPr>
        <sz val="10"/>
        <color theme="1"/>
        <rFont val="仿宋"/>
        <family val="3"/>
        <charset val="134"/>
      </rPr>
      <t>热力学</t>
    </r>
  </si>
  <si>
    <r>
      <rPr>
        <sz val="10"/>
        <color theme="1"/>
        <rFont val="仿宋"/>
        <family val="3"/>
        <charset val="134"/>
      </rPr>
      <t>固体除湿的热泵新风机组</t>
    </r>
    <r>
      <rPr>
        <sz val="10"/>
        <color theme="1"/>
        <rFont val="Times New Roman"/>
        <family val="1"/>
      </rPr>
      <t>+</t>
    </r>
    <r>
      <rPr>
        <sz val="10"/>
        <color theme="1"/>
        <rFont val="仿宋"/>
        <family val="3"/>
        <charset val="134"/>
      </rPr>
      <t>复合硅胶</t>
    </r>
    <phoneticPr fontId="3" type="noConversion"/>
  </si>
  <si>
    <t>Solid Desiccant Heat Pump Fresh Air Unit using Composite Silica Gel</t>
  </si>
  <si>
    <t>Yang, Tianyu; Guo, Defang; Ge, Tianshu; Solid Desiccant Heat Pump Fresh Air Unit using Composite Silica Gel. Journal of Thermal Science, 2024, 33(4): 1286-1300. http://dx.doi.org/10.1007/s11630-024-1964-6</t>
  </si>
  <si>
    <t>10.1007/s11630-024-1964-6</t>
    <phoneticPr fontId="4" type="noConversion"/>
  </si>
  <si>
    <t>JTS-23-0165.R1</t>
    <phoneticPr fontId="4" type="noConversion"/>
  </si>
  <si>
    <t>fresh air system; desiccant coated heat exchanger; humidification; dehumidification; experimental comparison</t>
    <phoneticPr fontId="4" type="noConversion"/>
  </si>
  <si>
    <t>The introduction of fresh air into the indoor space leads to a significant increase in cooling or heating loads. Solid desiccant heat pump fresh air unit which can handle the latent and sensible load of fresh air efficiently have been proposed recently. To improve the performance of the solid desiccant heat pump fresh air unit in the fresh air handling process, in this paper, the application of composite silica gel in a heat pump fresh air unit was investigated. The comparison between silica gel coating (SGC) and composite silica gel coating (CSGC) shows that the adsorption rate and water uptake capacity of CSGC are more than two times higher than those of SGC. An experimental setup for the solid desiccant heat pump fresh air unit was established. The performance of SGC and CSGC was tested in the setup successively. Results show that under summer conditions, compared with the solid desiccant heat pump fresh air unit using silica gel (SGFU), the average moisture removal and COP of the one using composite silica gel (CSGFU) increased by 15% and 30%, respectively. Under winter conditions, compared with SGFU, the average humidification and COP of CSGFU increased by 42% and 17%. With optimal operation conditions of 3 min switchover time and 40 r/s compressor frequency, the COP of CSGFU under summer conditions can reach 7.6. Results also show that the CSGFU and SGFU have higher COP and dehumidification rate under higher outdoor temperature and humidity ratio.</t>
    <phoneticPr fontId="4" type="noConversion"/>
  </si>
  <si>
    <r>
      <rPr>
        <sz val="11"/>
        <color theme="1"/>
        <rFont val="仿宋"/>
        <family val="3"/>
        <charset val="134"/>
      </rPr>
      <t>新风负荷在建筑热负荷中占有很高的比例。为了高效处理新风负荷，研究人员设计出了一种基于固体除湿的热泵新风机组。为了进一步提高该新风机组的性能，本文研究了复合硅胶在基于固体除湿的热泵新风机组中的应用。首先对固体除湿的核心部件干燥剂涂层进行了研究，实验表明，复合硅胶涂层（</t>
    </r>
    <r>
      <rPr>
        <sz val="11"/>
        <color theme="1"/>
        <rFont val="Times New Roman"/>
        <family val="1"/>
      </rPr>
      <t>CSGC</t>
    </r>
    <r>
      <rPr>
        <sz val="11"/>
        <color theme="1"/>
        <rFont val="仿宋"/>
        <family val="3"/>
        <charset val="134"/>
      </rPr>
      <t>）的吸附速率和平衡吸水量均是硅胶涂层（</t>
    </r>
    <r>
      <rPr>
        <sz val="11"/>
        <color theme="1"/>
        <rFont val="Times New Roman"/>
        <family val="1"/>
      </rPr>
      <t>SGC</t>
    </r>
    <r>
      <rPr>
        <sz val="11"/>
        <color theme="1"/>
        <rFont val="仿宋"/>
        <family val="3"/>
        <charset val="134"/>
      </rPr>
      <t>）的</t>
    </r>
    <r>
      <rPr>
        <sz val="11"/>
        <color theme="1"/>
        <rFont val="Times New Roman"/>
        <family val="1"/>
      </rPr>
      <t>2</t>
    </r>
    <r>
      <rPr>
        <sz val="11"/>
        <color theme="1"/>
        <rFont val="仿宋"/>
        <family val="3"/>
        <charset val="134"/>
      </rPr>
      <t>倍以上。此后，建立了固体除湿热泵新风实验台，分别对基于</t>
    </r>
    <r>
      <rPr>
        <sz val="11"/>
        <color theme="1"/>
        <rFont val="Times New Roman"/>
        <family val="1"/>
      </rPr>
      <t>SGC</t>
    </r>
    <r>
      <rPr>
        <sz val="11"/>
        <color theme="1"/>
        <rFont val="仿宋"/>
        <family val="3"/>
        <charset val="134"/>
      </rPr>
      <t>和</t>
    </r>
    <r>
      <rPr>
        <sz val="11"/>
        <color theme="1"/>
        <rFont val="Times New Roman"/>
        <family val="1"/>
      </rPr>
      <t>CSGC</t>
    </r>
    <r>
      <rPr>
        <sz val="11"/>
        <color theme="1"/>
        <rFont val="仿宋"/>
        <family val="3"/>
        <charset val="134"/>
      </rPr>
      <t>的热泵新风机性能进行了测试。结果表明，在夏季工况下，与基于硅胶涂层的固体除湿热泵新风机组（</t>
    </r>
    <r>
      <rPr>
        <sz val="11"/>
        <color theme="1"/>
        <rFont val="Times New Roman"/>
        <family val="1"/>
      </rPr>
      <t>SGFU</t>
    </r>
    <r>
      <rPr>
        <sz val="11"/>
        <color theme="1"/>
        <rFont val="仿宋"/>
        <family val="3"/>
        <charset val="134"/>
      </rPr>
      <t>）相比，基于复合硅胶的固体除湿热泵新风机组（</t>
    </r>
    <r>
      <rPr>
        <sz val="11"/>
        <color theme="1"/>
        <rFont val="Times New Roman"/>
        <family val="1"/>
      </rPr>
      <t>CSGFU</t>
    </r>
    <r>
      <rPr>
        <sz val="11"/>
        <color theme="1"/>
        <rFont val="仿宋"/>
        <family val="3"/>
        <charset val="134"/>
      </rPr>
      <t>）的平均除湿量和</t>
    </r>
    <r>
      <rPr>
        <sz val="11"/>
        <color theme="1"/>
        <rFont val="Times New Roman"/>
        <family val="1"/>
      </rPr>
      <t>COP</t>
    </r>
    <r>
      <rPr>
        <sz val="11"/>
        <color theme="1"/>
        <rFont val="仿宋"/>
        <family val="3"/>
        <charset val="134"/>
      </rPr>
      <t>分别提高了</t>
    </r>
    <r>
      <rPr>
        <sz val="11"/>
        <color theme="1"/>
        <rFont val="Times New Roman"/>
        <family val="1"/>
      </rPr>
      <t>15%</t>
    </r>
    <r>
      <rPr>
        <sz val="11"/>
        <color theme="1"/>
        <rFont val="仿宋"/>
        <family val="3"/>
        <charset val="134"/>
      </rPr>
      <t>和</t>
    </r>
    <r>
      <rPr>
        <sz val="11"/>
        <color theme="1"/>
        <rFont val="Times New Roman"/>
        <family val="1"/>
      </rPr>
      <t>30%</t>
    </r>
    <r>
      <rPr>
        <sz val="11"/>
        <color theme="1"/>
        <rFont val="仿宋"/>
        <family val="3"/>
        <charset val="134"/>
      </rPr>
      <t>。在冬季工况下，与</t>
    </r>
    <r>
      <rPr>
        <sz val="11"/>
        <color theme="1"/>
        <rFont val="Times New Roman"/>
        <family val="1"/>
      </rPr>
      <t>SGFU</t>
    </r>
    <r>
      <rPr>
        <sz val="11"/>
        <color theme="1"/>
        <rFont val="仿宋"/>
        <family val="3"/>
        <charset val="134"/>
      </rPr>
      <t>相比，</t>
    </r>
    <r>
      <rPr>
        <sz val="11"/>
        <color theme="1"/>
        <rFont val="Times New Roman"/>
        <family val="1"/>
      </rPr>
      <t>CSGFU</t>
    </r>
    <r>
      <rPr>
        <sz val="11"/>
        <color theme="1"/>
        <rFont val="仿宋"/>
        <family val="3"/>
        <charset val="134"/>
      </rPr>
      <t>的平加湿量和</t>
    </r>
    <r>
      <rPr>
        <sz val="11"/>
        <color theme="1"/>
        <rFont val="Times New Roman"/>
        <family val="1"/>
      </rPr>
      <t>COP</t>
    </r>
    <r>
      <rPr>
        <sz val="11"/>
        <color theme="1"/>
        <rFont val="仿宋"/>
        <family val="3"/>
        <charset val="134"/>
      </rPr>
      <t>分别增加了</t>
    </r>
    <r>
      <rPr>
        <sz val="11"/>
        <color theme="1"/>
        <rFont val="Times New Roman"/>
        <family val="1"/>
      </rPr>
      <t>42%</t>
    </r>
    <r>
      <rPr>
        <sz val="11"/>
        <color theme="1"/>
        <rFont val="仿宋"/>
        <family val="3"/>
        <charset val="134"/>
      </rPr>
      <t>和</t>
    </r>
    <r>
      <rPr>
        <sz val="11"/>
        <color theme="1"/>
        <rFont val="Times New Roman"/>
        <family val="1"/>
      </rPr>
      <t>17%</t>
    </r>
    <r>
      <rPr>
        <sz val="11"/>
        <color theme="1"/>
        <rFont val="仿宋"/>
        <family val="3"/>
        <charset val="134"/>
      </rPr>
      <t>。在切换周期为</t>
    </r>
    <r>
      <rPr>
        <sz val="11"/>
        <color theme="1"/>
        <rFont val="Times New Roman"/>
        <family val="1"/>
      </rPr>
      <t>3</t>
    </r>
    <r>
      <rPr>
        <sz val="11"/>
        <color theme="1"/>
        <rFont val="仿宋"/>
        <family val="3"/>
        <charset val="134"/>
      </rPr>
      <t>分钟，压缩机频率为</t>
    </r>
    <r>
      <rPr>
        <sz val="11"/>
        <color theme="1"/>
        <rFont val="Times New Roman"/>
        <family val="1"/>
      </rPr>
      <t>40rps</t>
    </r>
    <r>
      <rPr>
        <sz val="11"/>
        <color theme="1"/>
        <rFont val="仿宋"/>
        <family val="3"/>
        <charset val="134"/>
      </rPr>
      <t>的最佳运行参数下，</t>
    </r>
    <r>
      <rPr>
        <sz val="11"/>
        <color theme="1"/>
        <rFont val="Times New Roman"/>
        <family val="1"/>
      </rPr>
      <t>CSGFU</t>
    </r>
    <r>
      <rPr>
        <sz val="11"/>
        <color theme="1"/>
        <rFont val="仿宋"/>
        <family val="3"/>
        <charset val="134"/>
      </rPr>
      <t>在夏季工况下的</t>
    </r>
    <r>
      <rPr>
        <sz val="11"/>
        <color theme="1"/>
        <rFont val="Times New Roman"/>
        <family val="1"/>
      </rPr>
      <t>COP</t>
    </r>
    <r>
      <rPr>
        <sz val="11"/>
        <color theme="1"/>
        <rFont val="仿宋"/>
        <family val="3"/>
        <charset val="134"/>
      </rPr>
      <t>可达</t>
    </r>
    <r>
      <rPr>
        <sz val="11"/>
        <color theme="1"/>
        <rFont val="Times New Roman"/>
        <family val="1"/>
      </rPr>
      <t>7.6</t>
    </r>
    <r>
      <rPr>
        <sz val="11"/>
        <color theme="1"/>
        <rFont val="仿宋"/>
        <family val="3"/>
        <charset val="134"/>
      </rPr>
      <t>。在不同夏季工况下的实验结果表明，在较高的室外含湿量和温度下，</t>
    </r>
    <r>
      <rPr>
        <sz val="11"/>
        <color theme="1"/>
        <rFont val="Times New Roman"/>
        <family val="1"/>
      </rPr>
      <t>CSGFU</t>
    </r>
    <r>
      <rPr>
        <sz val="11"/>
        <color theme="1"/>
        <rFont val="仿宋"/>
        <family val="3"/>
        <charset val="134"/>
      </rPr>
      <t>和</t>
    </r>
    <r>
      <rPr>
        <sz val="11"/>
        <color theme="1"/>
        <rFont val="Times New Roman"/>
        <family val="1"/>
      </rPr>
      <t>SGFU</t>
    </r>
    <r>
      <rPr>
        <sz val="11"/>
        <color theme="1"/>
        <rFont val="仿宋"/>
        <family val="3"/>
        <charset val="134"/>
      </rPr>
      <t>具有较高的</t>
    </r>
    <r>
      <rPr>
        <sz val="11"/>
        <color theme="1"/>
        <rFont val="Times New Roman"/>
        <family val="1"/>
      </rPr>
      <t>COP</t>
    </r>
    <r>
      <rPr>
        <sz val="11"/>
        <color theme="1"/>
        <rFont val="仿宋"/>
        <family val="3"/>
        <charset val="134"/>
      </rPr>
      <t>和除湿率。</t>
    </r>
    <r>
      <rPr>
        <sz val="11"/>
        <color theme="1"/>
        <rFont val="Times New Roman"/>
        <family val="1"/>
      </rPr>
      <t xml:space="preserve"> </t>
    </r>
    <phoneticPr fontId="3" type="noConversion"/>
  </si>
  <si>
    <r>
      <rPr>
        <sz val="11"/>
        <color theme="1"/>
        <rFont val="仿宋"/>
        <family val="3"/>
        <charset val="134"/>
      </rPr>
      <t>热力学</t>
    </r>
  </si>
  <si>
    <r>
      <rPr>
        <sz val="11"/>
        <color theme="1"/>
        <rFont val="仿宋"/>
        <family val="3"/>
        <charset val="134"/>
      </rPr>
      <t>含氢综合能源系统的低碳经济运行</t>
    </r>
    <phoneticPr fontId="4" type="noConversion"/>
  </si>
  <si>
    <t>Model Predictive Control Scheduling Strategy for Hydrogen-doped Integrated Energy System Considering Ladder Carbon Trading</t>
  </si>
  <si>
    <t>Ji, Zhishi; Zhang, Hanqing; Wang, Pei; Model Predictive Control Scheduling Strategy for Hydrogen-doped Integrated Energy System Considering Ladder Carbon Trading. Journal of Thermal Science, 2025, 34(2): 337-351. http://dx.doi.org/10.1007/s11630-024-2075-0</t>
  </si>
  <si>
    <t>10.1007/s11630-024-2075-0</t>
  </si>
  <si>
    <t>JTS-24-0371.R1</t>
  </si>
  <si>
    <t>hydrogen-doped gas turbine (HGT); integrated energy system (IES); model predictive control (MPC); carbon trading; scheduling strategy</t>
  </si>
  <si>
    <t>To achieve low-carbon economic operation of hydrogen-doped integrated energy systems while mitigating the stochastic impact of new energy outputs on the system, the coordinated operation mode of hydrogen-doped gas turbines and electrolyzers is focused on, as well as a hybrid energy storage scheme involving both hydrogen and heat storage and an optimized scheduling model for integrated energy systems encompassing electricity-hydrogen-heat-cooling conversions is established. A model predictive control strategy based on deep learning prediction and feedback is proposed, and the effectiveness and superiority of the proposed strategy are demonstrated using error penalty coefficients. Moreover, the introduction of hydrogen energy exchange and ladder carbon trading is shown to effectively guide the low-carbon economic operation of hydrogen-doped integrated energy systems across multiple typical scenarios. A sensitivity analysis is conducted based on this framework, revealing that increases in the hydrogen doping ratio of turbines and the carbon base price led to higher system operation costs but effectively reduce carbon emissions.</t>
  </si>
  <si>
    <r>
      <rPr>
        <sz val="11"/>
        <color theme="1"/>
        <rFont val="仿宋"/>
        <family val="3"/>
        <charset val="134"/>
      </rPr>
      <t>为实现含氢综合能源系统的低碳经济运行，平抑新能源出力波动性对系统影响，重点研究了掺氢燃气轮机与电解槽协同的运行模式。建立了储氢蓄热混合储能方案和电</t>
    </r>
    <r>
      <rPr>
        <sz val="11"/>
        <color theme="1"/>
        <rFont val="Times New Roman"/>
        <family val="1"/>
      </rPr>
      <t>-</t>
    </r>
    <r>
      <rPr>
        <sz val="11"/>
        <color theme="1"/>
        <rFont val="仿宋"/>
        <family val="3"/>
        <charset val="134"/>
      </rPr>
      <t>氢</t>
    </r>
    <r>
      <rPr>
        <sz val="11"/>
        <color theme="1"/>
        <rFont val="Times New Roman"/>
        <family val="1"/>
      </rPr>
      <t>-</t>
    </r>
    <r>
      <rPr>
        <sz val="11"/>
        <color theme="1"/>
        <rFont val="仿宋"/>
        <family val="3"/>
        <charset val="134"/>
      </rPr>
      <t>冷</t>
    </r>
    <r>
      <rPr>
        <sz val="11"/>
        <color theme="1"/>
        <rFont val="Times New Roman"/>
        <family val="1"/>
      </rPr>
      <t>-</t>
    </r>
    <r>
      <rPr>
        <sz val="11"/>
        <color theme="1"/>
        <rFont val="仿宋"/>
        <family val="3"/>
        <charset val="134"/>
      </rPr>
      <t>热转换的综合能源系统优化调度模型，提出了一种基于深度学习预测和反馈的模型预测控制策略，并用误差惩罚系数证明了该策略的有效性和优越性。此外，氢能交易和阶梯碳交易的引入可以有效地指导多个典型场景下含氢综合能源系统的低碳经济运行，敏感性分析表明，掺氢比和阶梯碳基价是平衡系统运行成本和碳排放的重要因素。</t>
    </r>
    <phoneticPr fontId="4" type="noConversion"/>
  </si>
  <si>
    <r>
      <rPr>
        <sz val="11"/>
        <color theme="1"/>
        <rFont val="仿宋"/>
        <family val="3"/>
        <charset val="134"/>
      </rPr>
      <t>近场热光伏系统</t>
    </r>
    <r>
      <rPr>
        <sz val="11"/>
        <color theme="1"/>
        <rFont val="Times New Roman"/>
        <family val="1"/>
      </rPr>
      <t>+</t>
    </r>
    <r>
      <rPr>
        <sz val="11"/>
        <color theme="1"/>
        <rFont val="仿宋"/>
        <family val="3"/>
        <charset val="134"/>
      </rPr>
      <t>石墨烯</t>
    </r>
    <phoneticPr fontId="3" type="noConversion"/>
  </si>
  <si>
    <t>Near-Field Heat Transfer Enhancement of SiC-hBN-InSb Thermophotovoltaic System by Graphene Strong Coupling Effects</t>
  </si>
  <si>
    <t>Xu, Zhiguo; Hu, Zhifang; Near-Field Heat Transfer Enhancement of SiC-hBN-InSb Thermophotovoltaic System by Graphene Strong Coupling Effects. Journal of Thermal Science, 2024, 33(4): 1409-1420. http://dx.doi.org/10.1007/s11630-024-1967-3</t>
  </si>
  <si>
    <t>10.1007/s11630-024-1967-3</t>
    <phoneticPr fontId="4" type="noConversion"/>
  </si>
  <si>
    <t>JTS-22-0526.R2</t>
    <phoneticPr fontId="4" type="noConversion"/>
  </si>
  <si>
    <t>near-field radiative heat transfer; thermophotovoltaics; strong coupling effect; multiple magnetic polaritons; graphene-hbn heterostructures</t>
    <phoneticPr fontId="4" type="noConversion"/>
  </si>
  <si>
    <t>Near-field thermophotovoltaic (NTPV) devices comprising a SiC-hBN-graphene emitter and a graphene-InSb cell with gratings are designed to enhance the performance of the NTPV systems. Fluctuational electrodynamics and rigorous coupled-wave analysis are employed to calculate radiative heat transfer fluxes. It is found that the NTPV systems with two graphene ribbons perform better due to the graphene strong coupling effects. The effects of graphene chemical potential are discussed. It is demonstrated that near-field radiative heat transfer of thermophotovoltaic devices is enhanced by the coupling of surface plasmon polaritons, surface phonon polaritons, hyperbolic phonon polaritons, and magnetic polaritons caused by the graphene strong coupling effects. Rabi splitting frequency of different polaritons is calculated to quantify the mutual interaction of graphene strong coupling effects. Finally, the effects of cell grating filling ratio are investigated. The excitation of magnetic polaritons is affected by the graphene ribbon and the cell filling ratio. This investigation provides a new explanation of the enhancement mechanism of graphene-assisted thermophotovoltaic systems and a novel approach for improving the output power of the near-field thermophotovoltaic system.</t>
    <phoneticPr fontId="4" type="noConversion"/>
  </si>
  <si>
    <r>
      <rPr>
        <sz val="11"/>
        <color theme="1"/>
        <rFont val="仿宋"/>
        <family val="3"/>
        <charset val="134"/>
      </rPr>
      <t>本文设计了包括碳化硅</t>
    </r>
    <r>
      <rPr>
        <sz val="11"/>
        <color theme="1"/>
        <rFont val="Times New Roman"/>
        <family val="1"/>
      </rPr>
      <t>-</t>
    </r>
    <r>
      <rPr>
        <sz val="11"/>
        <color theme="1"/>
        <rFont val="仿宋"/>
        <family val="3"/>
        <charset val="134"/>
      </rPr>
      <t>氮化硼石墨烯发射器和具有光栅的石墨烯锑化铟电池的近场热光伏器件，以增强近场热光伏系统的性能。采用波动电动力学和严格的耦合波分析方法计算辐射传热量。研究发现，具有两个石墨烯带的近场热光伏系统由于石墨烯的强耦合效应而表现更好。本文讨论了石墨烯化学势的影响。研究表明，石墨烯强耦合效应引起的表面等离子体激元、表面声子激元、双曲声子激元和磁激元的耦合增强了热光电器件的近场辐射传热。本文计算了不同极性子的拉比分裂频率，以量化石墨烯强耦合效应的相互作用。最后，研究了单元光栅填充率的影响，发现磁极性子的激发受石墨烯带和电池填充率的影响。这项研究为石墨烯辅助热光电系统的增强机制提供了新的解释，并为提高近场热光伏系统输出功率提供了一种新的方法。</t>
    </r>
    <phoneticPr fontId="3" type="noConversion"/>
  </si>
  <si>
    <r>
      <rPr>
        <sz val="11"/>
        <color theme="1"/>
        <rFont val="仿宋"/>
        <family val="3"/>
        <charset val="134"/>
      </rPr>
      <t>污泥利用</t>
    </r>
    <r>
      <rPr>
        <sz val="11"/>
        <color theme="1"/>
        <rFont val="Times New Roman"/>
        <family val="1"/>
      </rPr>
      <t>+</t>
    </r>
    <r>
      <rPr>
        <sz val="11"/>
        <color theme="1"/>
        <rFont val="仿宋"/>
        <family val="3"/>
        <charset val="134"/>
      </rPr>
      <t>一种基于污水污泥气化炉（</t>
    </r>
    <r>
      <rPr>
        <sz val="11"/>
        <color theme="1"/>
        <rFont val="Times New Roman"/>
        <family val="1"/>
      </rPr>
      <t>SSG</t>
    </r>
    <r>
      <rPr>
        <sz val="11"/>
        <color theme="1"/>
        <rFont val="仿宋"/>
        <family val="3"/>
        <charset val="134"/>
      </rPr>
      <t>）、固体氧化物燃料电池（</t>
    </r>
    <r>
      <rPr>
        <sz val="11"/>
        <color theme="1"/>
        <rFont val="Times New Roman"/>
        <family val="1"/>
      </rPr>
      <t>SOFC</t>
    </r>
    <r>
      <rPr>
        <sz val="11"/>
        <color theme="1"/>
        <rFont val="仿宋"/>
        <family val="3"/>
        <charset val="134"/>
      </rPr>
      <t>）、超临界二氧化碳循环（</t>
    </r>
    <r>
      <rPr>
        <sz val="11"/>
        <color theme="1"/>
        <rFont val="Times New Roman"/>
        <family val="1"/>
      </rPr>
      <t>S-CO2</t>
    </r>
    <r>
      <rPr>
        <sz val="11"/>
        <color theme="1"/>
        <rFont val="仿宋"/>
        <family val="3"/>
        <charset val="134"/>
      </rPr>
      <t>）和有机郎肯循环（</t>
    </r>
    <r>
      <rPr>
        <sz val="11"/>
        <color theme="1"/>
        <rFont val="Times New Roman"/>
        <family val="1"/>
      </rPr>
      <t>ORC</t>
    </r>
    <r>
      <rPr>
        <sz val="11"/>
        <color theme="1"/>
        <rFont val="仿宋"/>
        <family val="3"/>
        <charset val="134"/>
      </rPr>
      <t>）的耦合系统</t>
    </r>
    <phoneticPr fontId="3" type="noConversion"/>
  </si>
  <si>
    <t>Thermodynamic and Economic Analysis of a Conceptual System Combining Sludge Gasification, SOFC, Supercritical CO2 Cycle, and Organic Rankine Cycle</t>
  </si>
  <si>
    <t>Lv, Jiayang; Wang, Chizhong; Chen, Heng; Pan, Peiyuan; Xu, Gang; Zhang, Guoqiang; Thermodynamic and Economic Analysis of a Conceptual System Combining Sludge Gasification, SOFC, Supercritical CO2 Cycle, and Organic Rankine Cycle. Journal of Thermal Science, 2024, 33(4): 1491-1508. http://dx.doi.org/10.1007/s11630-024-1932-1</t>
  </si>
  <si>
    <t>10.1007/s11630-024-1932-1</t>
    <phoneticPr fontId="4" type="noConversion"/>
  </si>
  <si>
    <t>JTS-23-0059.R2</t>
    <phoneticPr fontId="4" type="noConversion"/>
  </si>
  <si>
    <t>sewage sludge gasifier; SOFC; supercritical CO2 cycle; organic Rankine cycle; multi-system coupling</t>
    <phoneticPr fontId="4" type="noConversion"/>
  </si>
  <si>
    <t>To solve the environmental problems associated with municipal sludge incineration and landfilling, a combined cooling, heating, and power (CCHP) system integrating plasma gasification, solid oxide fuel cell (SOFC), gas turbine, supercritical carbon dioxide (S-CO2) cycle, and double-effect absorption refrigeration cycle (ARC) is proposed. Additionally, the CO2 generated in the system is captured to reduce the environmental impact. Energy, exergy, and sensitivity analyses of the developed system are conducted. Key parameters such as the SOFC temperature, SOFC pressure, and fuel utilization rate affecting the system performance are studied. The results show that net electrical efficiencies of the SOFC and the system are 41.96 % and 50.00 %, respectively. The exergy efficiency and comprehensive energy utilization rate of the system are 47.04 % and 87.59 %, respectively. The system can generate a power of 175.03 kW, cooling of 45.70 kW, and heating of 85.82 kW under the design conditions, accounting for 67.46 %, 21.23 %, and 11.31 % total energy output of system, respectively. The three main sources of exergy destruction of the system are the plasma gasification, SOFC, and supercritical CO2 cycle subsystems, accounting for 36.8 %, 12.2 %, and 10.7 % exergy destruction, respectively. The system performs the best when the SOFC temperature is 910 degrees C and the fuel utilization rate is between 0.85 and 0.90. The SOFC pressure has little effect on the system performance. In addition, the carbon capture rate of the system can reach 97.50 %. The CCHP system has high thermodynamic efficiency and hence can convert municipal sludge efficiently into clean energy; therefore, this study provides a new concept for resource treatment of urban sludge.</t>
    <phoneticPr fontId="4" type="noConversion"/>
  </si>
  <si>
    <r>
      <rPr>
        <sz val="11"/>
        <color theme="1"/>
        <rFont val="仿宋"/>
        <family val="3"/>
        <charset val="134"/>
      </rPr>
      <t>为了减少传统污泥处理方法对环境的影响，并更有效地利用污泥中的能量，我们提出了一种基于污水污泥气化炉（</t>
    </r>
    <r>
      <rPr>
        <sz val="11"/>
        <color theme="1"/>
        <rFont val="Times New Roman"/>
        <family val="1"/>
      </rPr>
      <t>SSG</t>
    </r>
    <r>
      <rPr>
        <sz val="11"/>
        <color theme="1"/>
        <rFont val="仿宋"/>
        <family val="3"/>
        <charset val="134"/>
      </rPr>
      <t>）、固体氧化物燃料电池（</t>
    </r>
    <r>
      <rPr>
        <sz val="11"/>
        <color theme="1"/>
        <rFont val="Times New Roman"/>
        <family val="1"/>
      </rPr>
      <t>SOFC</t>
    </r>
    <r>
      <rPr>
        <sz val="11"/>
        <color theme="1"/>
        <rFont val="仿宋"/>
        <family val="3"/>
        <charset val="134"/>
      </rPr>
      <t>）、超临界二氧化碳循环（</t>
    </r>
    <r>
      <rPr>
        <sz val="11"/>
        <color theme="1"/>
        <rFont val="Times New Roman"/>
        <family val="1"/>
      </rPr>
      <t>S-CO2</t>
    </r>
    <r>
      <rPr>
        <sz val="11"/>
        <color theme="1"/>
        <rFont val="仿宋"/>
        <family val="3"/>
        <charset val="134"/>
      </rPr>
      <t>）和有机郎肯循环（</t>
    </r>
    <r>
      <rPr>
        <sz val="11"/>
        <color theme="1"/>
        <rFont val="Times New Roman"/>
        <family val="1"/>
      </rPr>
      <t>ORC</t>
    </r>
    <r>
      <rPr>
        <sz val="11"/>
        <color theme="1"/>
        <rFont val="仿宋"/>
        <family val="3"/>
        <charset val="134"/>
      </rPr>
      <t>）的耦合系统。从污泥气化中获得的清洁合成气与</t>
    </r>
    <r>
      <rPr>
        <sz val="11"/>
        <color theme="1"/>
        <rFont val="Times New Roman"/>
        <family val="1"/>
      </rPr>
      <t xml:space="preserve"> CH4 </t>
    </r>
    <r>
      <rPr>
        <sz val="11"/>
        <color theme="1"/>
        <rFont val="仿宋"/>
        <family val="3"/>
        <charset val="134"/>
      </rPr>
      <t>混合后首先被燃料电池利用。燃料电池排出的废气在后燃烧室中充分燃烧，然后进入由</t>
    </r>
    <r>
      <rPr>
        <sz val="11"/>
        <color theme="1"/>
        <rFont val="Times New Roman"/>
        <family val="1"/>
      </rPr>
      <t xml:space="preserve"> S-CO2 </t>
    </r>
    <r>
      <rPr>
        <sz val="11"/>
        <color theme="1"/>
        <rFont val="仿宋"/>
        <family val="3"/>
        <charset val="134"/>
      </rPr>
      <t>和</t>
    </r>
    <r>
      <rPr>
        <sz val="11"/>
        <color theme="1"/>
        <rFont val="Times New Roman"/>
        <family val="1"/>
      </rPr>
      <t xml:space="preserve"> ORC </t>
    </r>
    <r>
      <rPr>
        <sz val="11"/>
        <color theme="1"/>
        <rFont val="仿宋"/>
        <family val="3"/>
        <charset val="134"/>
      </rPr>
      <t>组成的底部循环系统发电。为了解该系统的性能，对该项目进行了热力学和经济学分析。通过对耦合系统的热力学和经济学分析，得出以下结论：该系统的发电量为</t>
    </r>
    <r>
      <rPr>
        <sz val="11"/>
        <color theme="1"/>
        <rFont val="Times New Roman"/>
        <family val="1"/>
      </rPr>
      <t xml:space="preserve"> 37.34 </t>
    </r>
    <r>
      <rPr>
        <sz val="11"/>
        <color theme="1"/>
        <rFont val="仿宋"/>
        <family val="3"/>
        <charset val="134"/>
      </rPr>
      <t>兆瓦，放能效率为</t>
    </r>
    <r>
      <rPr>
        <sz val="11"/>
        <color theme="1"/>
        <rFont val="Times New Roman"/>
        <family val="1"/>
      </rPr>
      <t xml:space="preserve"> 55.62%</t>
    </r>
    <r>
      <rPr>
        <sz val="11"/>
        <color theme="1"/>
        <rFont val="仿宋"/>
        <family val="3"/>
        <charset val="134"/>
      </rPr>
      <t>，净电能效率为</t>
    </r>
    <r>
      <rPr>
        <sz val="11"/>
        <color theme="1"/>
        <rFont val="Times New Roman"/>
        <family val="1"/>
      </rPr>
      <t xml:space="preserve"> 61.48%</t>
    </r>
    <r>
      <rPr>
        <sz val="11"/>
        <color theme="1"/>
        <rFont val="仿宋"/>
        <family val="3"/>
        <charset val="134"/>
      </rPr>
      <t>。气化炉和</t>
    </r>
    <r>
      <rPr>
        <sz val="11"/>
        <color theme="1"/>
        <rFont val="Times New Roman"/>
        <family val="1"/>
      </rPr>
      <t xml:space="preserve"> SOFC </t>
    </r>
    <r>
      <rPr>
        <sz val="11"/>
        <color theme="1"/>
        <rFont val="仿宋"/>
        <family val="3"/>
        <charset val="134"/>
      </rPr>
      <t>是主要的耗能设备，占总耗能的</t>
    </r>
    <r>
      <rPr>
        <sz val="11"/>
        <color theme="1"/>
        <rFont val="Times New Roman"/>
        <family val="1"/>
      </rPr>
      <t xml:space="preserve"> 62.45%</t>
    </r>
    <r>
      <rPr>
        <sz val="11"/>
        <color theme="1"/>
        <rFont val="仿宋"/>
        <family val="3"/>
        <charset val="134"/>
      </rPr>
      <t>。新型系统的建设投资仅需</t>
    </r>
    <r>
      <rPr>
        <sz val="11"/>
        <color theme="1"/>
        <rFont val="Times New Roman"/>
        <family val="1"/>
      </rPr>
      <t xml:space="preserve"> 6.13 </t>
    </r>
    <r>
      <rPr>
        <sz val="11"/>
        <color theme="1"/>
        <rFont val="仿宋"/>
        <family val="3"/>
        <charset val="134"/>
      </rPr>
      <t>年即可收回，项目在</t>
    </r>
    <r>
      <rPr>
        <sz val="11"/>
        <color theme="1"/>
        <rFont val="Times New Roman"/>
        <family val="1"/>
      </rPr>
      <t xml:space="preserve"> 20 </t>
    </r>
    <r>
      <rPr>
        <sz val="11"/>
        <color theme="1"/>
        <rFont val="仿宋"/>
        <family val="3"/>
        <charset val="134"/>
      </rPr>
      <t>年的寿命期内可获得</t>
    </r>
    <r>
      <rPr>
        <sz val="11"/>
        <color theme="1"/>
        <rFont val="Times New Roman"/>
        <family val="1"/>
      </rPr>
      <t xml:space="preserve"> 17723.82 </t>
    </r>
    <r>
      <rPr>
        <sz val="11"/>
        <color theme="1"/>
        <rFont val="仿宋"/>
        <family val="3"/>
        <charset val="134"/>
      </rPr>
      <t>千美元的净现值。上述结果表明，新型耦合系统在能源利用和经济性方面具有更好的性能。</t>
    </r>
    <phoneticPr fontId="3" type="noConversion"/>
  </si>
  <si>
    <r>
      <rPr>
        <sz val="11"/>
        <color theme="1"/>
        <rFont val="仿宋"/>
        <family val="3"/>
        <charset val="134"/>
      </rPr>
      <t>新型水蒸发产电</t>
    </r>
  </si>
  <si>
    <t>Energy Conversion and Transmission of Electric Power Generation through Water Evaporation</t>
  </si>
  <si>
    <t>Chen, Liang; Wang, Lu; Wang, Xinyi; Zhang, Bo; Li, Zhen; Energy Conversion and Transmission of Electric Power Generation through Water Evaporation. Journal of Thermal Science, 2025, 34(2): 413-428. http://dx.doi.org/10.1007/s11630-024-2084-z</t>
  </si>
  <si>
    <t>10.1007/s11630-024-2084-z</t>
  </si>
  <si>
    <t>JTS-24-0337.R1</t>
  </si>
  <si>
    <t>exergy analysis; green energy; new hydropower generation; flexible power generation devices</t>
  </si>
  <si>
    <t>Water is a recyclable resource and the largest energy carrier on Earth. New hydropower generation technologies hold great promise for the future. However, there is a lack of evaluation standards for power generation performance. And, the mechanism of hydrovoltaic power generation lacks systematic clarity. In this study, a thermodynamic analysis method about hot and humid air energy conversion based on the principle of hydropower generation is established. To author's knowledge, it is the first time that the maximum available energy of hydropower generation is analyzed by exergy and parametric calculations. The greater the difference, the higher the available energy. Also, a series of experiments were conducted to explore the power generation device materials, structural composition, and structural parameters, further clarifying the principle of electricity generation. And, the influence of temperature and relative humidity on the power generation performance was also studied. The increase in temperature can effectively increase the output electrical performance of the power generation. The open-circuit voltage and short-circuit current of water evaporation power generation with Al2O3 nanoparticles are higher than 2.5 V and 150 nA respectively. Through analysis, we propose relevant application strategies to provide theoretical and practical support for the development of green energy.</t>
  </si>
  <si>
    <r>
      <rPr>
        <sz val="11"/>
        <color theme="1"/>
        <rFont val="仿宋"/>
        <family val="3"/>
        <charset val="134"/>
      </rPr>
      <t>水作为一种可回收资源，是地球上最大的能源载体。新型水蒸发产电技术前景广阔。但是，目前缺乏对产电性能的评估标准，缺乏系统性的水蒸发产电原理。本研究建立了一种新型水蒸发产电原理的湿热空气能量转换热力学分析方法。首次通过有效能和参数计算分析了新型水蒸发产电的最大可用能量。研究发现，差异越大，可用能量越高。同时，进行了一系列实验来探索产电器件的材料、结构组成和结构参数，进一步阐明了产电原理。此外，还研究了温度和相对湿度对产电性能的影响。温度的升高可以有效地提高产电器件的输出电性能。基于三氧化二铝纳米颗粒的水蒸发产电器件的开路电压和短路电流分别高于</t>
    </r>
    <r>
      <rPr>
        <sz val="11"/>
        <color theme="1"/>
        <rFont val="Times New Roman"/>
        <family val="1"/>
      </rPr>
      <t>2.5V</t>
    </r>
    <r>
      <rPr>
        <sz val="11"/>
        <color theme="1"/>
        <rFont val="仿宋"/>
        <family val="3"/>
        <charset val="134"/>
      </rPr>
      <t>和</t>
    </r>
    <r>
      <rPr>
        <sz val="11"/>
        <color theme="1"/>
        <rFont val="Times New Roman"/>
        <family val="1"/>
      </rPr>
      <t>150nA</t>
    </r>
    <r>
      <rPr>
        <sz val="11"/>
        <color theme="1"/>
        <rFont val="仿宋"/>
        <family val="3"/>
        <charset val="134"/>
      </rPr>
      <t>。通过研究，我们提出了相关的应用策略，为绿色能源的开发提供了理论和实践支持。</t>
    </r>
    <phoneticPr fontId="4" type="noConversion"/>
  </si>
  <si>
    <r>
      <rPr>
        <sz val="10"/>
        <color theme="1"/>
        <rFont val="仿宋"/>
        <family val="3"/>
        <charset val="134"/>
      </rPr>
      <t>余热回收</t>
    </r>
    <r>
      <rPr>
        <sz val="10"/>
        <color theme="1"/>
        <rFont val="Times New Roman"/>
        <family val="1"/>
      </rPr>
      <t>+</t>
    </r>
    <r>
      <rPr>
        <sz val="10"/>
        <color theme="1"/>
        <rFont val="仿宋"/>
        <family val="3"/>
        <charset val="134"/>
      </rPr>
      <t>蒸汽喷射器</t>
    </r>
    <r>
      <rPr>
        <sz val="10"/>
        <color theme="1"/>
        <rFont val="Times New Roman"/>
        <family val="1"/>
      </rPr>
      <t>+</t>
    </r>
    <r>
      <rPr>
        <sz val="10"/>
        <color theme="1"/>
        <rFont val="仿宋"/>
        <family val="3"/>
        <charset val="134"/>
      </rPr>
      <t>计算流体动力学（</t>
    </r>
    <r>
      <rPr>
        <sz val="10"/>
        <color theme="1"/>
        <rFont val="Times New Roman"/>
        <family val="1"/>
      </rPr>
      <t>CFD</t>
    </r>
    <r>
      <rPr>
        <sz val="10"/>
        <color theme="1"/>
        <rFont val="仿宋"/>
        <family val="3"/>
        <charset val="134"/>
      </rPr>
      <t>）技术、响应面法（</t>
    </r>
    <r>
      <rPr>
        <sz val="10"/>
        <color theme="1"/>
        <rFont val="Times New Roman"/>
        <family val="1"/>
      </rPr>
      <t>RSM</t>
    </r>
    <r>
      <rPr>
        <sz val="10"/>
        <color theme="1"/>
        <rFont val="仿宋"/>
        <family val="3"/>
        <charset val="134"/>
      </rPr>
      <t>）和遗传算法（</t>
    </r>
    <r>
      <rPr>
        <sz val="10"/>
        <color theme="1"/>
        <rFont val="Times New Roman"/>
        <family val="1"/>
      </rPr>
      <t>GA</t>
    </r>
    <r>
      <rPr>
        <sz val="10"/>
        <color theme="1"/>
        <rFont val="仿宋"/>
        <family val="3"/>
        <charset val="134"/>
      </rPr>
      <t>）</t>
    </r>
    <phoneticPr fontId="3" type="noConversion"/>
  </si>
  <si>
    <t>Performance Improvement of Two-Phase Steam Ejector based on CFD Techniques, Response Surface Methodology and Genetic Algorithm</t>
  </si>
  <si>
    <t>Zhang, Hao; Zhao, Hongxia; Zhang, Xiuao; Zeng, Hongxuan; Deng, Jianqiang; Performance Improvement of Two-Phase Steam Ejector based on CFD Techniques, Response Surface Methodology and Genetic Algorithm. Journal of Thermal Science, 2024, 33(2): 1119-1131. http://dx.doi.org/10.1007/s11630-024-1923-2</t>
  </si>
  <si>
    <t>10.1007/s11630-024-1923-2</t>
    <phoneticPr fontId="4" type="noConversion"/>
  </si>
  <si>
    <t>JTS-23-0243.R3</t>
    <phoneticPr fontId="4" type="noConversion"/>
  </si>
  <si>
    <t>two-phase steam ejector; optimization methodology; CFD techniques; response surface methodology; genetic algorithm; homogeneous equilibrium model</t>
    <phoneticPr fontId="4" type="noConversion"/>
  </si>
  <si>
    <t>The steam ejector is a crucial component in the waste heat recovery system. Its performance determines the amount of recovered heat and system efficiency. However, poor ejector performance has always been the main bottleneck for system applications. Therefore, this study proposes an optimization methodology to improve the steam ejector's performance by utilizing computational fluid dynamics (CFD) techniques, response surface methodology (RSM), and genetic algorithm (GA). Firstly, a homogeneous equilibrium model (HEM) was established to simulate the two-phase flow in the steam ejector. Then, the orthogonal test was presented to the screening of the key decision variables that have a significant impact on the entrainment ratio (ER). Next, the RSM was used to fit a response surface regression model (RSRM). Meanwhile, the effect of the interaction of geometric parameters on the performance of the steam ejector was revealed. Finally, GA was employed to solve the RSRM's global optimal ER value. The results show that the RSRM exhibits a good fit for ER (R2=0.997). After RSM and GA optimization, the maximum ejector efficiency is 27.94%, which is 48.38% higher than the initial ejector of 18.83%. Furthermore, the optimized ejector efficiency is increased by 46.4% on average under off-design conditions. Overall, the results reveal that the combination of CFD, RSM, and GA presents excellent reliability and feasibility in the optimization design of a two-phase steam ejector.</t>
    <phoneticPr fontId="4" type="noConversion"/>
  </si>
  <si>
    <r>
      <rPr>
        <sz val="11"/>
        <color theme="1"/>
        <rFont val="仿宋"/>
        <family val="3"/>
        <charset val="134"/>
      </rPr>
      <t>蒸汽喷射器是余热回收系统中的关键部件。其性能决定了回收热量和系统效率。然而，较差的喷射器性能一直是系统应用的主要瓶颈。因此，本研究提出了一种利用计算流体动力学（</t>
    </r>
    <r>
      <rPr>
        <sz val="11"/>
        <color theme="1"/>
        <rFont val="Times New Roman"/>
        <family val="1"/>
      </rPr>
      <t>CFD</t>
    </r>
    <r>
      <rPr>
        <sz val="11"/>
        <color theme="1"/>
        <rFont val="仿宋"/>
        <family val="3"/>
        <charset val="134"/>
      </rPr>
      <t>）技术、响应面法（</t>
    </r>
    <r>
      <rPr>
        <sz val="11"/>
        <color theme="1"/>
        <rFont val="Times New Roman"/>
        <family val="1"/>
      </rPr>
      <t>RSM</t>
    </r>
    <r>
      <rPr>
        <sz val="11"/>
        <color theme="1"/>
        <rFont val="仿宋"/>
        <family val="3"/>
        <charset val="134"/>
      </rPr>
      <t>）和遗传算法（</t>
    </r>
    <r>
      <rPr>
        <sz val="11"/>
        <color theme="1"/>
        <rFont val="Times New Roman"/>
        <family val="1"/>
      </rPr>
      <t>GA</t>
    </r>
    <r>
      <rPr>
        <sz val="11"/>
        <color theme="1"/>
        <rFont val="仿宋"/>
        <family val="3"/>
        <charset val="134"/>
      </rPr>
      <t>）来提高蒸汽喷射器性能的优化方法。首先，建立了均匀平衡模型（</t>
    </r>
    <r>
      <rPr>
        <sz val="11"/>
        <color theme="1"/>
        <rFont val="Times New Roman"/>
        <family val="1"/>
      </rPr>
      <t>HEM</t>
    </r>
    <r>
      <rPr>
        <sz val="11"/>
        <color theme="1"/>
        <rFont val="仿宋"/>
        <family val="3"/>
        <charset val="134"/>
      </rPr>
      <t>）来模拟蒸汽喷射器中的两相流。然后，采用正交试验筛选对夹带率有显著影响的关键决策变量。接下来，使用</t>
    </r>
    <r>
      <rPr>
        <sz val="11"/>
        <color theme="1"/>
        <rFont val="Times New Roman"/>
        <family val="1"/>
      </rPr>
      <t>RSM</t>
    </r>
    <r>
      <rPr>
        <sz val="11"/>
        <color theme="1"/>
        <rFont val="仿宋"/>
        <family val="3"/>
        <charset val="134"/>
      </rPr>
      <t>来拟合响应面回归模型（</t>
    </r>
    <r>
      <rPr>
        <sz val="11"/>
        <color theme="1"/>
        <rFont val="Times New Roman"/>
        <family val="1"/>
      </rPr>
      <t>RSRM</t>
    </r>
    <r>
      <rPr>
        <sz val="11"/>
        <color theme="1"/>
        <rFont val="仿宋"/>
        <family val="3"/>
        <charset val="134"/>
      </rPr>
      <t>）。同时，揭示了几何参数相互作用对蒸汽喷射器性能的影响。最后，采用遗传算法求解</t>
    </r>
    <r>
      <rPr>
        <sz val="11"/>
        <color theme="1"/>
        <rFont val="Times New Roman"/>
        <family val="1"/>
      </rPr>
      <t>RSRM</t>
    </r>
    <r>
      <rPr>
        <sz val="11"/>
        <color theme="1"/>
        <rFont val="仿宋"/>
        <family val="3"/>
        <charset val="134"/>
      </rPr>
      <t>的全局最优</t>
    </r>
    <r>
      <rPr>
        <sz val="11"/>
        <color theme="1"/>
        <rFont val="Times New Roman"/>
        <family val="1"/>
      </rPr>
      <t>ER</t>
    </r>
    <r>
      <rPr>
        <sz val="11"/>
        <color theme="1"/>
        <rFont val="仿宋"/>
        <family val="3"/>
        <charset val="134"/>
      </rPr>
      <t>值。结果表明，</t>
    </r>
    <r>
      <rPr>
        <sz val="11"/>
        <color theme="1"/>
        <rFont val="Times New Roman"/>
        <family val="1"/>
      </rPr>
      <t>RSRM</t>
    </r>
    <r>
      <rPr>
        <sz val="11"/>
        <color theme="1"/>
        <rFont val="仿宋"/>
        <family val="3"/>
        <charset val="134"/>
      </rPr>
      <t>对</t>
    </r>
    <r>
      <rPr>
        <sz val="11"/>
        <color theme="1"/>
        <rFont val="Times New Roman"/>
        <family val="1"/>
      </rPr>
      <t>ER</t>
    </r>
    <r>
      <rPr>
        <sz val="11"/>
        <color theme="1"/>
        <rFont val="仿宋"/>
        <family val="3"/>
        <charset val="134"/>
      </rPr>
      <t>表现出良好的拟合（</t>
    </r>
    <r>
      <rPr>
        <sz val="11"/>
        <color theme="1"/>
        <rFont val="Times New Roman"/>
        <family val="1"/>
      </rPr>
      <t>R2=0.997</t>
    </r>
    <r>
      <rPr>
        <sz val="11"/>
        <color theme="1"/>
        <rFont val="仿宋"/>
        <family val="3"/>
        <charset val="134"/>
      </rPr>
      <t>）。经</t>
    </r>
    <r>
      <rPr>
        <sz val="11"/>
        <color theme="1"/>
        <rFont val="Times New Roman"/>
        <family val="1"/>
      </rPr>
      <t>RSM</t>
    </r>
    <r>
      <rPr>
        <sz val="11"/>
        <color theme="1"/>
        <rFont val="仿宋"/>
        <family val="3"/>
        <charset val="134"/>
      </rPr>
      <t>和</t>
    </r>
    <r>
      <rPr>
        <sz val="11"/>
        <color theme="1"/>
        <rFont val="Times New Roman"/>
        <family val="1"/>
      </rPr>
      <t>GA</t>
    </r>
    <r>
      <rPr>
        <sz val="11"/>
        <color theme="1"/>
        <rFont val="仿宋"/>
        <family val="3"/>
        <charset val="134"/>
      </rPr>
      <t>优化后，喷射器的最大效率为</t>
    </r>
    <r>
      <rPr>
        <sz val="11"/>
        <color theme="1"/>
        <rFont val="Times New Roman"/>
        <family val="1"/>
      </rPr>
      <t>27.94%</t>
    </r>
    <r>
      <rPr>
        <sz val="11"/>
        <color theme="1"/>
        <rFont val="仿宋"/>
        <family val="3"/>
        <charset val="134"/>
      </rPr>
      <t>，比初始喷射器的</t>
    </r>
    <r>
      <rPr>
        <sz val="11"/>
        <color theme="1"/>
        <rFont val="Times New Roman"/>
        <family val="1"/>
      </rPr>
      <t>18.83%</t>
    </r>
    <r>
      <rPr>
        <sz val="11"/>
        <color theme="1"/>
        <rFont val="仿宋"/>
        <family val="3"/>
        <charset val="134"/>
      </rPr>
      <t>提高了</t>
    </r>
    <r>
      <rPr>
        <sz val="11"/>
        <color theme="1"/>
        <rFont val="Times New Roman"/>
        <family val="1"/>
      </rPr>
      <t>48.38%</t>
    </r>
    <r>
      <rPr>
        <sz val="11"/>
        <color theme="1"/>
        <rFont val="仿宋"/>
        <family val="3"/>
        <charset val="134"/>
      </rPr>
      <t>。此外，在非设计条件下，优化后的喷射器效率平均提高了</t>
    </r>
    <r>
      <rPr>
        <sz val="11"/>
        <color theme="1"/>
        <rFont val="Times New Roman"/>
        <family val="1"/>
      </rPr>
      <t>46.4%</t>
    </r>
    <r>
      <rPr>
        <sz val="11"/>
        <color theme="1"/>
        <rFont val="仿宋"/>
        <family val="3"/>
        <charset val="134"/>
      </rPr>
      <t>。总之，结果表明，</t>
    </r>
    <r>
      <rPr>
        <sz val="11"/>
        <color theme="1"/>
        <rFont val="Times New Roman"/>
        <family val="1"/>
      </rPr>
      <t>CFD</t>
    </r>
    <r>
      <rPr>
        <sz val="11"/>
        <color theme="1"/>
        <rFont val="仿宋"/>
        <family val="3"/>
        <charset val="134"/>
      </rPr>
      <t>、</t>
    </r>
    <r>
      <rPr>
        <sz val="11"/>
        <color theme="1"/>
        <rFont val="Times New Roman"/>
        <family val="1"/>
      </rPr>
      <t>RSM</t>
    </r>
    <r>
      <rPr>
        <sz val="11"/>
        <color theme="1"/>
        <rFont val="仿宋"/>
        <family val="3"/>
        <charset val="134"/>
      </rPr>
      <t>和</t>
    </r>
    <r>
      <rPr>
        <sz val="11"/>
        <color theme="1"/>
        <rFont val="Times New Roman"/>
        <family val="1"/>
      </rPr>
      <t>GA</t>
    </r>
    <r>
      <rPr>
        <sz val="11"/>
        <color theme="1"/>
        <rFont val="仿宋"/>
        <family val="3"/>
        <charset val="134"/>
      </rPr>
      <t>的结合在两相蒸汽喷射器的优化设计中具有良好的可靠性和可行性。</t>
    </r>
    <phoneticPr fontId="3" type="noConversion"/>
  </si>
  <si>
    <r>
      <rPr>
        <sz val="11"/>
        <color theme="1"/>
        <rFont val="仿宋"/>
        <family val="3"/>
        <charset val="134"/>
      </rPr>
      <t>热力学</t>
    </r>
    <r>
      <rPr>
        <sz val="11"/>
        <color theme="1"/>
        <rFont val="Times New Roman"/>
        <family val="1"/>
      </rPr>
      <t xml:space="preserve"> </t>
    </r>
  </si>
  <si>
    <r>
      <rPr>
        <sz val="11"/>
        <color theme="1"/>
        <rFont val="仿宋"/>
        <family val="3"/>
        <charset val="134"/>
      </rPr>
      <t>超临界二氧化碳（</t>
    </r>
    <r>
      <rPr>
        <sz val="11"/>
        <color theme="1"/>
        <rFont val="Times New Roman"/>
        <family val="1"/>
      </rPr>
      <t>sCO2</t>
    </r>
    <r>
      <rPr>
        <sz val="11"/>
        <color theme="1"/>
        <rFont val="仿宋"/>
        <family val="3"/>
        <charset val="134"/>
      </rPr>
      <t>）布雷顿循环系统</t>
    </r>
    <r>
      <rPr>
        <sz val="11"/>
        <color theme="1"/>
        <rFont val="Times New Roman"/>
        <family val="1"/>
      </rPr>
      <t>+</t>
    </r>
    <r>
      <rPr>
        <sz val="11"/>
        <color theme="1"/>
        <rFont val="仿宋"/>
        <family val="3"/>
        <charset val="134"/>
      </rPr>
      <t>启动过程中采用不同启动策略和不同缓冲罐容积</t>
    </r>
    <phoneticPr fontId="3" type="noConversion"/>
  </si>
  <si>
    <t>Impact of Startup Strategy and Buffer Tank Volume on the Compressor Inlet State for a 3-MW sCO2 Brayton Cycle</t>
  </si>
  <si>
    <t>Zhao, Decai; Wang, Bo; Impact of Startup Strategy and Buffer Tank Volume on the Compressor Inlet State for a 3-MW sCO2 Brayton Cycle. Journal of Thermal Science, 2025, 34(1): 159-175. http://dx.doi.org/10.1007/s11630-024-1994-0</t>
  </si>
  <si>
    <t>10.1007/s11630-024-1994-0</t>
    <phoneticPr fontId="4" type="noConversion"/>
  </si>
  <si>
    <t>JTS-23-0138.R1</t>
    <phoneticPr fontId="4" type="noConversion"/>
  </si>
  <si>
    <t>sCO(2) Brayton cycle; dynamic model; buffer tank; startup strategy; dynamic characteristic</t>
    <phoneticPr fontId="4" type="noConversion"/>
  </si>
  <si>
    <t>The supercritical carbon dioxide (sCO(2)) Brayton cycle system has become an emerging and highly promising method of thermal power conversion due to its efficiency advantage, system compactness, and excellent adaptability of the heat sources. For the low carbon sCO(2) Brayton cycle testbed with cycle output power approaching 3 MW, a relatively detailed dynamic simulation model of the entire system is constructed to explore the dynamic response characteristics of the system with different startup strategies and different buffer tank volumes during the startup process. The simulation results indicate that the smaller the volume of the buffer tank, the more rapid and obvious the parameter fluctuation in the buffer tank during the startup. Assuming the allowable relative deviation limit of density is 5%, then the ratio of the buffer tank volume to the volume of the entire closed loop should not be lower than 36.80%. The strategy of simultaneous temperature and speed increase during turbine bypass start can effectively reduce the fluctuation of compressor inlet parameters and reach the steady-state more quickly. This paper provides the recommended matching table for the opening of the turbine bypass valve (TBV) and the main regulating valve (MGV) to reduce the parameter fluctuation during the bypass switching. The effectiveness of the proposed turbine bypass and bypass switching startup strategy is verified by simulation, which may be used as a reference for test bench's future debugging and operation.</t>
    <phoneticPr fontId="4" type="noConversion"/>
  </si>
  <si>
    <r>
      <rPr>
        <sz val="11"/>
        <color theme="1"/>
        <rFont val="仿宋"/>
        <family val="3"/>
        <charset val="134"/>
      </rPr>
      <t>超临界二氧化碳（</t>
    </r>
    <r>
      <rPr>
        <sz val="11"/>
        <color theme="1"/>
        <rFont val="Times New Roman"/>
        <family val="1"/>
      </rPr>
      <t>sCO</t>
    </r>
    <r>
      <rPr>
        <vertAlign val="subscript"/>
        <sz val="11"/>
        <color theme="1"/>
        <rFont val="Times New Roman"/>
        <family val="1"/>
      </rPr>
      <t>2</t>
    </r>
    <r>
      <rPr>
        <sz val="11"/>
        <color theme="1"/>
        <rFont val="仿宋"/>
        <family val="3"/>
        <charset val="134"/>
      </rPr>
      <t>）布雷顿循环系统因其高效率、结构紧凑和良好的热源适应性等优势，已逐渐成为一种新兴的、极具潜力的热功转换方式。基于国家重大基础设施项目</t>
    </r>
    <r>
      <rPr>
        <sz val="11"/>
        <color theme="1"/>
        <rFont val="Times New Roman"/>
        <family val="1"/>
      </rPr>
      <t>“</t>
    </r>
    <r>
      <rPr>
        <sz val="11"/>
        <color theme="1"/>
        <rFont val="仿宋"/>
        <family val="3"/>
        <charset val="134"/>
      </rPr>
      <t>高效低碳燃气轮机试验装置</t>
    </r>
    <r>
      <rPr>
        <sz val="11"/>
        <color theme="1"/>
        <rFont val="Times New Roman"/>
        <family val="1"/>
      </rPr>
      <t>”</t>
    </r>
    <r>
      <rPr>
        <sz val="11"/>
        <color theme="1"/>
        <rFont val="仿宋"/>
        <family val="3"/>
        <charset val="134"/>
      </rPr>
      <t>下属的循环输出功率接近</t>
    </r>
    <r>
      <rPr>
        <sz val="11"/>
        <color theme="1"/>
        <rFont val="Times New Roman"/>
        <family val="1"/>
      </rPr>
      <t>3MW</t>
    </r>
    <r>
      <rPr>
        <sz val="11"/>
        <color theme="1"/>
        <rFont val="仿宋"/>
        <family val="3"/>
        <charset val="134"/>
      </rPr>
      <t>的</t>
    </r>
    <r>
      <rPr>
        <sz val="11"/>
        <color theme="1"/>
        <rFont val="Times New Roman"/>
        <family val="1"/>
      </rPr>
      <t>sCO</t>
    </r>
    <r>
      <rPr>
        <vertAlign val="subscript"/>
        <sz val="11"/>
        <color theme="1"/>
        <rFont val="Times New Roman"/>
        <family val="1"/>
      </rPr>
      <t>2</t>
    </r>
    <r>
      <rPr>
        <sz val="11"/>
        <color theme="1"/>
        <rFont val="仿宋"/>
        <family val="3"/>
        <charset val="134"/>
      </rPr>
      <t>布雷顿循环试验台，建立了简单回热循环系统的较为详细的动态仿真模型，研究了系统在启动过程中采用不同启动策略和不同缓冲罐容积时的动态响应特性。研究结果表明，缓冲罐容积越小，启动过程中压缩机入口参数波动越快、振幅越明显。如压缩机入口密度的允许相对偏差限制不超过</t>
    </r>
    <r>
      <rPr>
        <sz val="11"/>
        <color theme="1"/>
        <rFont val="Times New Roman"/>
        <family val="1"/>
      </rPr>
      <t>5%</t>
    </r>
    <r>
      <rPr>
        <sz val="11"/>
        <color theme="1"/>
        <rFont val="仿宋"/>
        <family val="3"/>
        <charset val="134"/>
      </rPr>
      <t>，那么缓冲罐容积与整个闭式循环容积占比不应低于</t>
    </r>
    <r>
      <rPr>
        <sz val="11"/>
        <color theme="1"/>
        <rFont val="Times New Roman"/>
        <family val="1"/>
      </rPr>
      <t>36.8%</t>
    </r>
    <r>
      <rPr>
        <sz val="11"/>
        <color theme="1"/>
        <rFont val="仿宋"/>
        <family val="3"/>
        <charset val="134"/>
      </rPr>
      <t>；透平旁路启动时，采用同时升温、升转速的策略可以有效减小压缩机入口参数的波动、帮助更快地达到稳定；为减少旁路切换时参数的波动，给出了旁路切换时透平旁路阀（</t>
    </r>
    <r>
      <rPr>
        <sz val="11"/>
        <color theme="1"/>
        <rFont val="Times New Roman"/>
        <family val="1"/>
      </rPr>
      <t>TBV</t>
    </r>
    <r>
      <rPr>
        <sz val="11"/>
        <color theme="1"/>
        <rFont val="仿宋"/>
        <family val="3"/>
        <charset val="134"/>
      </rPr>
      <t>）和透平主调节阀（</t>
    </r>
    <r>
      <rPr>
        <sz val="11"/>
        <color theme="1"/>
        <rFont val="Times New Roman"/>
        <family val="1"/>
      </rPr>
      <t>MGV</t>
    </r>
    <r>
      <rPr>
        <sz val="11"/>
        <color theme="1"/>
        <rFont val="仿宋"/>
        <family val="3"/>
        <charset val="134"/>
      </rPr>
      <t>）开度的匹配表。研究结果可为试验台后续的调试和运行提供一定参考。</t>
    </r>
    <phoneticPr fontId="3" type="noConversion"/>
  </si>
  <si>
    <r>
      <rPr>
        <sz val="10"/>
        <color theme="1"/>
        <rFont val="仿宋"/>
        <family val="3"/>
        <charset val="134"/>
      </rPr>
      <t>热力学</t>
    </r>
    <r>
      <rPr>
        <sz val="10"/>
        <color theme="1"/>
        <rFont val="Times New Roman"/>
        <family val="1"/>
      </rPr>
      <t xml:space="preserve"> </t>
    </r>
    <r>
      <rPr>
        <sz val="10"/>
        <color theme="1"/>
        <rFont val="仿宋"/>
        <family val="3"/>
        <charset val="134"/>
      </rPr>
      <t>余热回收</t>
    </r>
    <phoneticPr fontId="3" type="noConversion"/>
  </si>
  <si>
    <r>
      <rPr>
        <sz val="10"/>
        <color theme="1"/>
        <rFont val="仿宋"/>
        <family val="3"/>
        <charset val="134"/>
      </rPr>
      <t>数据中心产生大量的低品位废热</t>
    </r>
    <r>
      <rPr>
        <sz val="10"/>
        <color theme="1"/>
        <rFont val="Times New Roman"/>
        <family val="1"/>
      </rPr>
      <t>+</t>
    </r>
    <r>
      <rPr>
        <sz val="10"/>
        <color theme="1"/>
        <rFont val="仿宋"/>
        <family val="3"/>
        <charset val="134"/>
      </rPr>
      <t>提出了太阳能集热器、双效吸收式制冷和有机朗肯循环的耦合系统</t>
    </r>
    <phoneticPr fontId="3" type="noConversion"/>
  </si>
  <si>
    <t>Performance Analysis of a Coupled System based on Organic Rankine Cycle and Double Effect Absorption Refrigeration for Waste Heat Recovery in Data Center</t>
  </si>
  <si>
    <t>Li, Peng; Xu, Jiaqi; Wang, Binbin; Liu, Jianyang; Zhao, Wensheng; Han, Zhonghe; Performance Analysis of a Coupled System based on Organic Rankine Cycle and Double Effect Absorption Refrigeration for Waste Heat Recovery in Data Center. Journal of Thermal Science, 2025, 34(1): 188-205. http://dx.doi.org/10.1007/s11630-024-2043-8</t>
    <phoneticPr fontId="4" type="noConversion"/>
  </si>
  <si>
    <t>10.1007/s11630-024-2043-8</t>
    <phoneticPr fontId="4" type="noConversion"/>
  </si>
  <si>
    <t>JTS-24-0199.R1</t>
    <phoneticPr fontId="4" type="noConversion"/>
  </si>
  <si>
    <t>data center; solar heat collection; organic Rankine cycle; double effect absorption refrigeration; waste heat recovery</t>
    <phoneticPr fontId="4" type="noConversion"/>
  </si>
  <si>
    <t>During data center operation, it generates a significant volume of low-grade waste heat. To recover waste heat, a coupled system including solar collector, double effect absorption refrigeration and organic Rankine cycle is proposed. The system performance is analyzed in detail. For the organic Rankine cycle, five organic working fluids (R245fa, R245ca, R123, R11, and R113) are selected. R245fa, R113 and R245ca obtain the maximum net power output, thermal efficiency and exergy efficiency, respectively. In the double effect absorption refrigeration system, the evaporation temperature, condensation temperature, and generation pressure affect the COP and exergy efficiency. When the generator pressure is unchanged, the COP increases with increasing evaporation temperature and decreasing condensation temperature. When the COP reaches 1.3, the COP slightly decreases as the evaporation temperature or condensation temperature changes. Similarly, the exergy efficiency of refrigeration systems exhibits the same trend as the COP, and the exergy efficiency maximum value appears at approximately 0.32. A new performance indicator, rPUE, was defined to evaluate the data center power utilization efficiency. The flow distribution ratio and heat source temperature were optimized with multi-objective optimization. When the mass flow distribution rate is 0.6 and the heat source temperature is 441.5 K, rPUE and the total unit production costs of the system obtain the optimal solution.</t>
    <phoneticPr fontId="4" type="noConversion"/>
  </si>
  <si>
    <r>
      <rPr>
        <sz val="11"/>
        <color theme="1"/>
        <rFont val="仿宋"/>
        <family val="3"/>
        <charset val="134"/>
      </rPr>
      <t>在数据中心运行过程中，会产生大量的低品位废热。为了回收废热，提出了太阳能集热器、双效吸收式制冷和有机朗肯循环的耦合系统。对系统性能进行了详细的分析。对于有机朗肯循环，选择了五种有机工质</t>
    </r>
    <r>
      <rPr>
        <sz val="11"/>
        <color theme="1"/>
        <rFont val="Times New Roman"/>
        <family val="1"/>
      </rPr>
      <t>:R245fa</t>
    </r>
    <r>
      <rPr>
        <sz val="11"/>
        <color theme="1"/>
        <rFont val="仿宋"/>
        <family val="3"/>
        <charset val="134"/>
      </rPr>
      <t>、</t>
    </r>
    <r>
      <rPr>
        <sz val="11"/>
        <color theme="1"/>
        <rFont val="Times New Roman"/>
        <family val="1"/>
      </rPr>
      <t>R245ca</t>
    </r>
    <r>
      <rPr>
        <sz val="11"/>
        <color theme="1"/>
        <rFont val="仿宋"/>
        <family val="3"/>
        <charset val="134"/>
      </rPr>
      <t>、</t>
    </r>
    <r>
      <rPr>
        <sz val="11"/>
        <color theme="1"/>
        <rFont val="Times New Roman"/>
        <family val="1"/>
      </rPr>
      <t>R123</t>
    </r>
    <r>
      <rPr>
        <sz val="11"/>
        <color theme="1"/>
        <rFont val="仿宋"/>
        <family val="3"/>
        <charset val="134"/>
      </rPr>
      <t>、</t>
    </r>
    <r>
      <rPr>
        <sz val="11"/>
        <color theme="1"/>
        <rFont val="Times New Roman"/>
        <family val="1"/>
      </rPr>
      <t>R11</t>
    </r>
    <r>
      <rPr>
        <sz val="11"/>
        <color theme="1"/>
        <rFont val="仿宋"/>
        <family val="3"/>
        <charset val="134"/>
      </rPr>
      <t>和</t>
    </r>
    <r>
      <rPr>
        <sz val="11"/>
        <color theme="1"/>
        <rFont val="Times New Roman"/>
        <family val="1"/>
      </rPr>
      <t>R113</t>
    </r>
    <r>
      <rPr>
        <sz val="11"/>
        <color theme="1"/>
        <rFont val="仿宋"/>
        <family val="3"/>
        <charset val="134"/>
      </rPr>
      <t>。</t>
    </r>
    <r>
      <rPr>
        <sz val="11"/>
        <color theme="1"/>
        <rFont val="Times New Roman"/>
        <family val="1"/>
      </rPr>
      <t>R245fa</t>
    </r>
    <r>
      <rPr>
        <sz val="11"/>
        <color theme="1"/>
        <rFont val="仿宋"/>
        <family val="3"/>
        <charset val="134"/>
      </rPr>
      <t>、</t>
    </r>
    <r>
      <rPr>
        <sz val="11"/>
        <color theme="1"/>
        <rFont val="Times New Roman"/>
        <family val="1"/>
      </rPr>
      <t>R113</t>
    </r>
    <r>
      <rPr>
        <sz val="11"/>
        <color theme="1"/>
        <rFont val="仿宋"/>
        <family val="3"/>
        <charset val="134"/>
      </rPr>
      <t>和</t>
    </r>
    <r>
      <rPr>
        <sz val="11"/>
        <color theme="1"/>
        <rFont val="Times New Roman"/>
        <family val="1"/>
      </rPr>
      <t>R245ca</t>
    </r>
    <r>
      <rPr>
        <sz val="11"/>
        <color theme="1"/>
        <rFont val="仿宋"/>
        <family val="3"/>
        <charset val="134"/>
      </rPr>
      <t>分别获得最大净输出功率、热效率和㶲效率。在双效吸收式制冷系统中，蒸发温度、冷凝温度和发生器压力影响</t>
    </r>
    <r>
      <rPr>
        <i/>
        <sz val="11"/>
        <color theme="1"/>
        <rFont val="Times New Roman"/>
        <family val="1"/>
      </rPr>
      <t>COP</t>
    </r>
    <r>
      <rPr>
        <sz val="11"/>
        <color theme="1"/>
        <rFont val="仿宋"/>
        <family val="3"/>
        <charset val="134"/>
      </rPr>
      <t>和㶲效率。在发生器压力不变的情况下，</t>
    </r>
    <r>
      <rPr>
        <i/>
        <sz val="11"/>
        <color theme="1"/>
        <rFont val="Times New Roman"/>
        <family val="1"/>
      </rPr>
      <t>COP</t>
    </r>
    <r>
      <rPr>
        <sz val="11"/>
        <color theme="1"/>
        <rFont val="仿宋"/>
        <family val="3"/>
        <charset val="134"/>
      </rPr>
      <t>随蒸发温度的升高和冷凝温度的降低而增大。当</t>
    </r>
    <r>
      <rPr>
        <i/>
        <sz val="11"/>
        <color theme="1"/>
        <rFont val="Times New Roman"/>
        <family val="1"/>
      </rPr>
      <t>COP</t>
    </r>
    <r>
      <rPr>
        <sz val="11"/>
        <color theme="1"/>
        <rFont val="仿宋"/>
        <family val="3"/>
        <charset val="134"/>
      </rPr>
      <t>达到</t>
    </r>
    <r>
      <rPr>
        <sz val="11"/>
        <color theme="1"/>
        <rFont val="Times New Roman"/>
        <family val="1"/>
      </rPr>
      <t>1.3</t>
    </r>
    <r>
      <rPr>
        <sz val="11"/>
        <color theme="1"/>
        <rFont val="仿宋"/>
        <family val="3"/>
        <charset val="134"/>
      </rPr>
      <t>时，随着蒸发温度或冷凝温度的变化，</t>
    </r>
    <r>
      <rPr>
        <i/>
        <sz val="11"/>
        <color theme="1"/>
        <rFont val="Times New Roman"/>
        <family val="1"/>
      </rPr>
      <t>COP</t>
    </r>
    <r>
      <rPr>
        <sz val="11"/>
        <color theme="1"/>
        <rFont val="仿宋"/>
        <family val="3"/>
        <charset val="134"/>
      </rPr>
      <t>略有降低。制冷系统的㶲效率与</t>
    </r>
    <r>
      <rPr>
        <i/>
        <sz val="11"/>
        <color theme="1"/>
        <rFont val="Times New Roman"/>
        <family val="1"/>
      </rPr>
      <t>COP</t>
    </r>
    <r>
      <rPr>
        <sz val="11"/>
        <color theme="1"/>
        <rFont val="仿宋"/>
        <family val="3"/>
        <charset val="134"/>
      </rPr>
      <t>的变化趋势相同，㶲效率最大值出现在</t>
    </r>
    <r>
      <rPr>
        <sz val="11"/>
        <color theme="1"/>
        <rFont val="Times New Roman"/>
        <family val="1"/>
      </rPr>
      <t>0.32</t>
    </r>
    <r>
      <rPr>
        <sz val="11"/>
        <color theme="1"/>
        <rFont val="仿宋"/>
        <family val="3"/>
        <charset val="134"/>
      </rPr>
      <t>左右。同时，定义了一个新的性能指标</t>
    </r>
    <r>
      <rPr>
        <i/>
        <sz val="11"/>
        <color theme="1"/>
        <rFont val="Times New Roman"/>
        <family val="1"/>
      </rPr>
      <t>rPUE</t>
    </r>
    <r>
      <rPr>
        <sz val="11"/>
        <color theme="1"/>
        <rFont val="仿宋"/>
        <family val="3"/>
        <charset val="134"/>
      </rPr>
      <t>来评价数据中心的电力利用效率，并且采用多目标优化方法优化了流量分配比和热源温度。结果表明：当质量流量分配率为</t>
    </r>
    <r>
      <rPr>
        <sz val="11"/>
        <color theme="1"/>
        <rFont val="Times New Roman"/>
        <family val="1"/>
      </rPr>
      <t>0.6</t>
    </r>
    <r>
      <rPr>
        <sz val="11"/>
        <color theme="1"/>
        <rFont val="仿宋"/>
        <family val="3"/>
        <charset val="134"/>
      </rPr>
      <t>，热源温度为</t>
    </r>
    <r>
      <rPr>
        <sz val="11"/>
        <color theme="1"/>
        <rFont val="Times New Roman"/>
        <family val="1"/>
      </rPr>
      <t>168.5</t>
    </r>
    <r>
      <rPr>
        <sz val="11"/>
        <color theme="1"/>
        <rFont val="仿宋"/>
        <family val="3"/>
        <charset val="134"/>
      </rPr>
      <t>℃时，系统的</t>
    </r>
    <r>
      <rPr>
        <i/>
        <sz val="11"/>
        <color theme="1"/>
        <rFont val="Times New Roman"/>
        <family val="1"/>
      </rPr>
      <t>rPUE</t>
    </r>
    <r>
      <rPr>
        <sz val="11"/>
        <color theme="1"/>
        <rFont val="仿宋"/>
        <family val="3"/>
        <charset val="134"/>
      </rPr>
      <t>和单位总生产成本得到最优解。</t>
    </r>
    <phoneticPr fontId="3" type="noConversion"/>
  </si>
  <si>
    <r>
      <rPr>
        <sz val="11"/>
        <color theme="1"/>
        <rFont val="仿宋"/>
        <family val="3"/>
        <charset val="134"/>
      </rPr>
      <t>热力学</t>
    </r>
    <r>
      <rPr>
        <sz val="11"/>
        <color theme="1"/>
        <rFont val="Times New Roman"/>
        <family val="1"/>
      </rPr>
      <t xml:space="preserve"> </t>
    </r>
    <r>
      <rPr>
        <sz val="11"/>
        <color theme="1"/>
        <rFont val="仿宋"/>
        <family val="3"/>
        <charset val="134"/>
      </rPr>
      <t>综述</t>
    </r>
    <r>
      <rPr>
        <sz val="11"/>
        <color theme="1"/>
        <rFont val="Times New Roman"/>
        <family val="1"/>
      </rPr>
      <t xml:space="preserve"> </t>
    </r>
    <r>
      <rPr>
        <sz val="11"/>
        <color theme="1"/>
        <rFont val="仿宋"/>
        <family val="3"/>
        <charset val="134"/>
      </rPr>
      <t>燃煤发电厂加热能储存</t>
    </r>
    <phoneticPr fontId="3" type="noConversion"/>
  </si>
  <si>
    <r>
      <rPr>
        <sz val="11"/>
        <color theme="1"/>
        <rFont val="仿宋"/>
        <family val="3"/>
        <charset val="134"/>
      </rPr>
      <t>综述</t>
    </r>
    <r>
      <rPr>
        <sz val="11"/>
        <color theme="1"/>
        <rFont val="Times New Roman"/>
        <family val="1"/>
      </rPr>
      <t xml:space="preserve"> </t>
    </r>
    <r>
      <rPr>
        <sz val="11"/>
        <color theme="1"/>
        <rFont val="仿宋"/>
        <family val="3"/>
        <charset val="134"/>
      </rPr>
      <t>燃煤发电厂</t>
    </r>
    <r>
      <rPr>
        <sz val="11"/>
        <color theme="1"/>
        <rFont val="Times New Roman"/>
        <family val="1"/>
      </rPr>
      <t>+</t>
    </r>
    <r>
      <rPr>
        <sz val="11"/>
        <color theme="1"/>
        <rFont val="仿宋"/>
        <family val="3"/>
        <charset val="134"/>
      </rPr>
      <t>热能储存</t>
    </r>
    <r>
      <rPr>
        <sz val="11"/>
        <color theme="1"/>
        <rFont val="Times New Roman"/>
        <family val="1"/>
      </rPr>
      <t>+</t>
    </r>
    <r>
      <rPr>
        <sz val="11"/>
        <color theme="1"/>
        <rFont val="仿宋"/>
        <family val="3"/>
        <charset val="134"/>
      </rPr>
      <t>基于热水罐的中低温储热和基于熔盐的高温储热</t>
    </r>
    <phoneticPr fontId="3" type="noConversion"/>
  </si>
  <si>
    <t>Recent Progress on Thermal Energy Storage for Coal-Fired Power Plant</t>
  </si>
  <si>
    <t>Wang, Wei; Zhang, Jianyuan; Gu, Yi; Luo, Qing; Zhou, Guiqing; Li, Ang; Lu, Guozhong; Ma, Tingshan; Zhao, Yuanzhu; Chang, Yiming; Xue, Zhaonan; Recent Progress on Thermal Energy Storage for Coal-Fired Power Plant. Journal of Thermal Science, 2024, 33(6): 2138-2150. http://dx.doi.org/10.1007/s11630-024-2015-z</t>
  </si>
  <si>
    <t>10.1007/s11630-024-2015-z</t>
    <phoneticPr fontId="4" type="noConversion"/>
  </si>
  <si>
    <t>JTS-23-0329.R2</t>
    <phoneticPr fontId="4" type="noConversion"/>
  </si>
  <si>
    <t>thermal energy storage; coal-fired power station; flexible regulation; water tank heat storage; molten salt heat storage</t>
    <phoneticPr fontId="4" type="noConversion"/>
  </si>
  <si>
    <t>With countries proposing the goal of carbon neutrality, the clean transformation of energy structure has become a hot and trendy issue internationally. Renewable energy generation will account for the main proportion, but it also leads to the problem of unstable electricity supply. At present, large-scale energy storage technology is not yet mature. Improving the flexibility of coal-fired power plants to suppress the instability of renewable energy generation is a feasible path. Thermal energy storage is a feasible technology to improve the flexibility of coal-fired power plants. This article provides a review of the research on the flexibility transformation of coal-fired power plants based on heat storage technology, mainly including medium to low-temperature heat storage based on hot water tanks and high-temperature heat storage based on molten salt. The current technical difficulties are summarized, and future development prospects are presented. The combination of the thermal energy storage system and coal-fired power generation system is the foundation, and the control of the inclined temperature layer and the selection and development of molten salt are key issues. The authors hope that the research in this article can provide a reference for the flexibility transformation research of coal-fired power plants, and promote the application of heat storage foundation in specific coal-fired power plant transformation projects.</t>
    <phoneticPr fontId="4" type="noConversion"/>
  </si>
  <si>
    <r>
      <rPr>
        <sz val="11"/>
        <color theme="1"/>
        <rFont val="仿宋"/>
        <family val="3"/>
        <charset val="134"/>
      </rPr>
      <t>随着各国提出碳中和目标，能源结构的清洁转型已成为国际上的热点和潮流。可再生能源发电将占主要比例，但这也导致了电力供应不稳定的问题。目前，大规模储能技术还不成熟。提高燃煤发电厂的灵活性以抑制可再生能源发电的不稳定性是一条可行的途径。热能储存是提高燃煤电厂灵活性的可行技术。本文综述了基于储热技术的燃煤电厂柔性改造研究，主要包括基于热水罐的中低温储热和基于熔盐的高温储热。总结了目前的技术难点，并对未来的发展前景进行了展望。热能储存系统和燃煤发电系统的结合是基础，倾斜温度层的控制和熔盐的选择与开发是关键问题。作者希望本文的研究能为燃煤电厂的柔性改造研究提供参考，也希望能促进蓄热基础在具体燃煤电厂改造项目中的应用。</t>
    </r>
    <phoneticPr fontId="3" type="noConversion"/>
  </si>
  <si>
    <r>
      <rPr>
        <sz val="10"/>
        <color theme="1"/>
        <rFont val="仿宋"/>
        <family val="3"/>
        <charset val="134"/>
      </rPr>
      <t>热力学</t>
    </r>
    <r>
      <rPr>
        <sz val="10"/>
        <color theme="1"/>
        <rFont val="Times New Roman"/>
        <family val="1"/>
      </rPr>
      <t>-</t>
    </r>
    <r>
      <rPr>
        <sz val="10"/>
        <color theme="1"/>
        <rFont val="仿宋"/>
        <family val="3"/>
        <charset val="134"/>
      </rPr>
      <t>生物质发电</t>
    </r>
    <r>
      <rPr>
        <sz val="10"/>
        <color theme="1"/>
        <rFont val="Times New Roman"/>
        <family val="1"/>
      </rPr>
      <t xml:space="preserve"> </t>
    </r>
    <r>
      <rPr>
        <sz val="10"/>
        <color theme="1"/>
        <rFont val="仿宋"/>
        <family val="3"/>
        <charset val="134"/>
      </rPr>
      <t>燃烧</t>
    </r>
  </si>
  <si>
    <r>
      <rPr>
        <sz val="10"/>
        <color theme="1"/>
        <rFont val="仿宋"/>
        <family val="3"/>
        <charset val="134"/>
      </rPr>
      <t>用于车载的生物质发电系统</t>
    </r>
  </si>
  <si>
    <t>Si-C Foam Porous-Medium Combustion Power-Generation System for Low-Calorific-Value Biomass Syngas</t>
  </si>
  <si>
    <t>Yang, Jianwen; Chen, Wei; Cao, Bingwei; Liu, Xinhui; Li, Hang; Si-C Foam Porous-Medium Combustion Power-Generation System for Low-Calorific-Value Biomass Syngas. Journal of Thermal Science, 2025, 34(1): 206-222. http://dx.doi.org/10.1007/s11630-024-2059-0</t>
  </si>
  <si>
    <t>10.1007/s11630-024-2059-0</t>
    <phoneticPr fontId="4" type="noConversion"/>
  </si>
  <si>
    <t>JTS-24-0215.R3</t>
    <phoneticPr fontId="4" type="noConversion"/>
  </si>
  <si>
    <t>biomass; gasification; combined heat and power (CHP); porous media combustion; power generation</t>
    <phoneticPr fontId="4" type="noConversion"/>
  </si>
  <si>
    <t>Syngas produced from the gasification of organic feedstocks from biomass is one of the clean and sustainable sources of energy. The advantages of simple access and renewability of biomass energy can meet the energy needs of temporary power supply. This study presents a biomass power-generation system for vehicular applications. Using biomass and a free-piston Stirling engine generator (FPSEG) as the primary material and prime mover, respectively, biomass energy is converted into electricity by combusting the syngas to heat the FPSEG. Matching and key parameter design for biomass gasification and thermoelectric conversion systems within a power generation system were performed. A porous medium area was constructed using Si-C foam ceramics to obtain an energy-conversion experimental platform. The effects of bed height, porosity, porous-region diameter, and air-intake conditions on the power-generation performance were investigated, and optimisations were performed for the thermoelectric conversion system. The rate of increase during FPSEG power generation first increased and then decreased with increasing bed height, peaking at a bed height of 40 mm. An increasing porous-region diameter accelerated FPSEG power generation, whereas porosity changes in the porous media did not significantly affect the rate of change during FPSEG power generation. With increasing air intake, the rate of increase during power generation first increased and then decreased. The maximum change rate and the highest thermoelectric conversion efficiency of the power-generation system occurred at 9.5 m3/h and 6.5 m3/h (similar to 45.1%) air intakes, respectively. Optimising the thermal inertia and combustion structure of the thermoelectric conversion system significantly increased the power-generation rate of the system, with 1.8 W/s being observed at a 9.7 m3/h air intake.</t>
    <phoneticPr fontId="4" type="noConversion"/>
  </si>
  <si>
    <r>
      <rPr>
        <sz val="11"/>
        <color theme="1"/>
        <rFont val="仿宋"/>
        <family val="3"/>
        <charset val="134"/>
      </rPr>
      <t>由生物质有机原料气化产生的合成气是清洁和可持续的能源之一。生物质能源获取简单、可再生等优点，可以满足临时供电的能源需求。本研究设计了一种适用于车载的生物质发电系统。利用生物质为原料，以</t>
    </r>
    <r>
      <rPr>
        <sz val="11"/>
        <color theme="1"/>
        <rFont val="Times New Roman"/>
        <family val="1"/>
      </rPr>
      <t>FPSEG</t>
    </r>
    <r>
      <rPr>
        <sz val="11"/>
        <color theme="1"/>
        <rFont val="仿宋"/>
        <family val="3"/>
        <charset val="134"/>
      </rPr>
      <t>为原动机，通过燃烧生物质燃气加热</t>
    </r>
    <r>
      <rPr>
        <sz val="11"/>
        <color theme="1"/>
        <rFont val="Times New Roman"/>
        <family val="1"/>
      </rPr>
      <t>FPSEG</t>
    </r>
    <r>
      <rPr>
        <sz val="11"/>
        <color theme="1"/>
        <rFont val="仿宋"/>
        <family val="3"/>
        <charset val="134"/>
      </rPr>
      <t>热端的方式实现了生物质能到电能的转换。本研究针对发电系统中的生物质气化系统和热电转换系统展开了匹配和关键参数设计。并利用</t>
    </r>
    <r>
      <rPr>
        <sz val="11"/>
        <color theme="1"/>
        <rFont val="Times New Roman"/>
        <family val="1"/>
      </rPr>
      <t>Si-C</t>
    </r>
    <r>
      <rPr>
        <sz val="11"/>
        <color theme="1"/>
        <rFont val="仿宋"/>
        <family val="3"/>
        <charset val="134"/>
      </rPr>
      <t>泡沫陶瓷构建了多孔介质区域，搭建了能量转换实验平台，探究了多孔介质的床层高度、孔隙密度，多孔区域直径和不同进气量条件对发电性能的影响，并根据实验结论对热电转换系统进行了优化。具体来讲，</t>
    </r>
    <r>
      <rPr>
        <sz val="11"/>
        <color theme="1"/>
        <rFont val="Times New Roman"/>
        <family val="1"/>
      </rPr>
      <t>FPSEG</t>
    </r>
    <r>
      <rPr>
        <sz val="11"/>
        <color theme="1"/>
        <rFont val="仿宋"/>
        <family val="3"/>
        <charset val="134"/>
      </rPr>
      <t>发电功率增长速率随着床层高度的增高先增加后减小，并在床层高度为</t>
    </r>
    <r>
      <rPr>
        <sz val="11"/>
        <color theme="1"/>
        <rFont val="Times New Roman"/>
        <family val="1"/>
      </rPr>
      <t>40 mm</t>
    </r>
    <r>
      <rPr>
        <sz val="11"/>
        <color theme="1"/>
        <rFont val="仿宋"/>
        <family val="3"/>
        <charset val="134"/>
      </rPr>
      <t>时达到最大。多孔区域直径的增加有利于</t>
    </r>
    <r>
      <rPr>
        <sz val="11"/>
        <color theme="1"/>
        <rFont val="Times New Roman"/>
        <family val="1"/>
      </rPr>
      <t>FPSEG</t>
    </r>
    <r>
      <rPr>
        <sz val="11"/>
        <color theme="1"/>
        <rFont val="仿宋"/>
        <family val="3"/>
        <charset val="134"/>
      </rPr>
      <t>发电功率变化率的增长，而多孔介质孔隙密度的变化对</t>
    </r>
    <r>
      <rPr>
        <sz val="11"/>
        <color theme="1"/>
        <rFont val="Times New Roman"/>
        <family val="1"/>
      </rPr>
      <t>FPSEG</t>
    </r>
    <r>
      <rPr>
        <sz val="11"/>
        <color theme="1"/>
        <rFont val="仿宋"/>
        <family val="3"/>
        <charset val="134"/>
      </rPr>
      <t>发电功率变化率没有显著影响。随着进气量的增加，发电功率的上升速度先增加后减小。其中，当进气量为</t>
    </r>
    <r>
      <rPr>
        <sz val="11"/>
        <color theme="1"/>
        <rFont val="Times New Roman"/>
        <family val="1"/>
      </rPr>
      <t>9.5 m3/h</t>
    </r>
    <r>
      <rPr>
        <sz val="11"/>
        <color theme="1"/>
        <rFont val="仿宋"/>
        <family val="3"/>
        <charset val="134"/>
      </rPr>
      <t>时发电功率变化率最大，当进气量为</t>
    </r>
    <r>
      <rPr>
        <sz val="11"/>
        <color theme="1"/>
        <rFont val="Times New Roman"/>
        <family val="1"/>
      </rPr>
      <t>6.5 m3/h</t>
    </r>
    <r>
      <rPr>
        <sz val="11"/>
        <color theme="1"/>
        <rFont val="仿宋"/>
        <family val="3"/>
        <charset val="134"/>
      </rPr>
      <t>时发电系统热电转化效率最高，约</t>
    </r>
    <r>
      <rPr>
        <sz val="11"/>
        <color theme="1"/>
        <rFont val="Times New Roman"/>
        <family val="1"/>
      </rPr>
      <t>45.1 %</t>
    </r>
    <r>
      <rPr>
        <sz val="11"/>
        <color theme="1"/>
        <rFont val="仿宋"/>
        <family val="3"/>
        <charset val="134"/>
      </rPr>
      <t>。通过对热电转换系统热惯性和燃烧结构的优化，发电系统功率上升速度提升明显，其中当进气量为</t>
    </r>
    <r>
      <rPr>
        <sz val="11"/>
        <color theme="1"/>
        <rFont val="Times New Roman"/>
        <family val="1"/>
      </rPr>
      <t>9.7 m3/h</t>
    </r>
    <r>
      <rPr>
        <sz val="11"/>
        <color theme="1"/>
        <rFont val="仿宋"/>
        <family val="3"/>
        <charset val="134"/>
      </rPr>
      <t>时发电功率变化率达到</t>
    </r>
    <r>
      <rPr>
        <sz val="11"/>
        <color theme="1"/>
        <rFont val="Times New Roman"/>
        <family val="1"/>
      </rPr>
      <t>1.8 W/s</t>
    </r>
    <r>
      <rPr>
        <sz val="11"/>
        <color theme="1"/>
        <rFont val="仿宋"/>
        <family val="3"/>
        <charset val="134"/>
      </rPr>
      <t>。</t>
    </r>
    <phoneticPr fontId="3" type="noConversion"/>
  </si>
  <si>
    <r>
      <rPr>
        <sz val="11"/>
        <color theme="1"/>
        <rFont val="仿宋"/>
        <family val="3"/>
        <charset val="134"/>
      </rPr>
      <t>热力学系统</t>
    </r>
  </si>
  <si>
    <r>
      <rPr>
        <sz val="11"/>
        <color theme="1"/>
        <rFont val="仿宋"/>
        <family val="3"/>
        <charset val="134"/>
      </rPr>
      <t>低品位热驱动冷热电系统</t>
    </r>
    <r>
      <rPr>
        <sz val="11"/>
        <color theme="1"/>
        <rFont val="Times New Roman"/>
        <family val="1"/>
      </rPr>
      <t>+</t>
    </r>
    <r>
      <rPr>
        <sz val="11"/>
        <color theme="1"/>
        <rFont val="仿宋"/>
        <family val="3"/>
        <charset val="134"/>
      </rPr>
      <t>热量流法</t>
    </r>
    <phoneticPr fontId="3" type="noConversion"/>
  </si>
  <si>
    <t>A Comprehensive Study of a Low-Grade Heat-Driven Cooling and Power System Based on Heat Current Method</t>
    <phoneticPr fontId="3" type="noConversion"/>
  </si>
  <si>
    <t>Zhao, Tian; Xu, Ronghong; Xin, Yonglin; He, Kelun; Ma, Huan; Yuan, Mengdi; Chen, Qun; A Comprehensive Study of a Low-Grade Heat-Driven Cooling and Power System Based on Heat Current Method. Journal of Thermal Science, 2024, 33(4): 1523-1541. http://dx.doi.org/10.1007/s11630-024-1976-2</t>
  </si>
  <si>
    <t>10.1007/s11630-024-1976-2</t>
    <phoneticPr fontId="4" type="noConversion"/>
  </si>
  <si>
    <t>JTS-23-0525.R1</t>
    <phoneticPr fontId="4" type="noConversion"/>
  </si>
  <si>
    <t>combined cooling and power system; organic Rankine cycle; absorption chiller; cascade heat utilization; heat current method; off-design analysis</t>
    <phoneticPr fontId="4" type="noConversion"/>
  </si>
  <si>
    <t>Combined cooling and power (CCP) system driven by low-grade heat is promising for improving energy efficiency. This work proposes a CCP system that integrates a regenerative organic Rankine cycle (RORC) and an absorption chiller on both driving and cooling fluid sides. The system is modeled by using the heat current method to fully consider nonlinear heat transfer and heat-work conversion constraints and resolve its behavior accurately. The off-design system simulation is performed next, showing that the fluid inlet temperatures and flow rates of cooling water as well as RORC working fluid strongly affect system performance. The off-design operation even becomes infeasible when parameters deviate from nominal values largely due to limited heat transfer capability of components, highlighting the importance of considering heat transfer constraints via heat current method. Design optimization aiming to minimize the total thermal conductance is also conducted. RORC efficiency increases by 7.9% and decreases by 12.4% after optimization, with the hot fluid inlet temperature increase from 373.15 to 403.15 K and mass flow rate ranges from 10 to 30 kg/s, emphasizing the necessity of balancing system cost and performance.</t>
    <phoneticPr fontId="4" type="noConversion"/>
  </si>
  <si>
    <r>
      <rPr>
        <sz val="11"/>
        <color theme="1"/>
        <rFont val="仿宋"/>
        <family val="3"/>
        <charset val="134"/>
      </rPr>
      <t>利用低品位热能驱动的功冷并供（</t>
    </r>
    <r>
      <rPr>
        <sz val="11"/>
        <color theme="1"/>
        <rFont val="Times New Roman"/>
        <family val="1"/>
      </rPr>
      <t>CCP</t>
    </r>
    <r>
      <rPr>
        <sz val="11"/>
        <color theme="1"/>
        <rFont val="仿宋"/>
        <family val="3"/>
        <charset val="134"/>
      </rPr>
      <t>）系统有望提高能源利用效率。本文提出了一种将再生有机朗肯循环（</t>
    </r>
    <r>
      <rPr>
        <sz val="11"/>
        <color theme="1"/>
        <rFont val="Times New Roman"/>
        <family val="1"/>
      </rPr>
      <t>RORC</t>
    </r>
    <r>
      <rPr>
        <sz val="11"/>
        <color theme="1"/>
        <rFont val="仿宋"/>
        <family val="3"/>
        <charset val="134"/>
      </rPr>
      <t>）和吸收式制冷机在冷、热流体两侧集成的</t>
    </r>
    <r>
      <rPr>
        <sz val="11"/>
        <color theme="1"/>
        <rFont val="Times New Roman"/>
        <family val="1"/>
      </rPr>
      <t>CCP</t>
    </r>
    <r>
      <rPr>
        <sz val="11"/>
        <color theme="1"/>
        <rFont val="仿宋"/>
        <family val="3"/>
        <charset val="134"/>
      </rPr>
      <t>系统，并基于热量流法建立了系统模型，完整考虑了非线性传热和热功转换约束，实现了系统性能的准确模拟。变工况性能模拟结果表明冷却水和</t>
    </r>
    <r>
      <rPr>
        <sz val="11"/>
        <color theme="1"/>
        <rFont val="Times New Roman"/>
        <family val="1"/>
      </rPr>
      <t>ORC</t>
    </r>
    <r>
      <rPr>
        <sz val="11"/>
        <color theme="1"/>
        <rFont val="仿宋"/>
        <family val="3"/>
        <charset val="134"/>
      </rPr>
      <t>工作流体的入口温度和流速对系统性能影响显著，且由于部件传热能力有限，偏离额定工况较远时模拟计算不可行，凸显了在系统建模中考虑传热约束的重要性。此外还进行了最小化总热导的设计优化，热流体入口温度从</t>
    </r>
    <r>
      <rPr>
        <sz val="11"/>
        <color theme="1"/>
        <rFont val="Times New Roman"/>
        <family val="1"/>
      </rPr>
      <t xml:space="preserve">100 </t>
    </r>
    <r>
      <rPr>
        <sz val="11"/>
        <color theme="1"/>
        <rFont val="仿宋"/>
        <family val="3"/>
        <charset val="134"/>
      </rPr>
      <t>℃</t>
    </r>
    <r>
      <rPr>
        <sz val="11"/>
        <color theme="1"/>
        <rFont val="Times New Roman"/>
        <family val="1"/>
      </rPr>
      <t xml:space="preserve"> </t>
    </r>
    <r>
      <rPr>
        <sz val="11"/>
        <color theme="1"/>
        <rFont val="仿宋"/>
        <family val="3"/>
        <charset val="134"/>
      </rPr>
      <t>提高到</t>
    </r>
    <r>
      <rPr>
        <sz val="11"/>
        <color theme="1"/>
        <rFont val="Times New Roman"/>
        <family val="1"/>
      </rPr>
      <t xml:space="preserve"> 130 </t>
    </r>
    <r>
      <rPr>
        <sz val="11"/>
        <color theme="1"/>
        <rFont val="仿宋"/>
        <family val="3"/>
        <charset val="134"/>
      </rPr>
      <t>℃，质量流量从</t>
    </r>
    <r>
      <rPr>
        <sz val="11"/>
        <color theme="1"/>
        <rFont val="Times New Roman"/>
        <family val="1"/>
      </rPr>
      <t xml:space="preserve"> 10 kg s-1 </t>
    </r>
    <r>
      <rPr>
        <sz val="11"/>
        <color theme="1"/>
        <rFont val="仿宋"/>
        <family val="3"/>
        <charset val="134"/>
      </rPr>
      <t>提高到</t>
    </r>
    <r>
      <rPr>
        <sz val="11"/>
        <color theme="1"/>
        <rFont val="Times New Roman"/>
        <family val="1"/>
      </rPr>
      <t xml:space="preserve"> 30 kg s-1</t>
    </r>
    <r>
      <rPr>
        <sz val="11"/>
        <color theme="1"/>
        <rFont val="仿宋"/>
        <family val="3"/>
        <charset val="134"/>
      </rPr>
      <t>时，</t>
    </r>
    <r>
      <rPr>
        <sz val="11"/>
        <color theme="1"/>
        <rFont val="Times New Roman"/>
        <family val="1"/>
      </rPr>
      <t xml:space="preserve">RORC </t>
    </r>
    <r>
      <rPr>
        <sz val="11"/>
        <color theme="1"/>
        <rFont val="仿宋"/>
        <family val="3"/>
        <charset val="134"/>
      </rPr>
      <t>效率分别提高</t>
    </r>
    <r>
      <rPr>
        <sz val="11"/>
        <color theme="1"/>
        <rFont val="Times New Roman"/>
        <family val="1"/>
      </rPr>
      <t xml:space="preserve"> 7.9% </t>
    </r>
    <r>
      <rPr>
        <sz val="11"/>
        <color theme="1"/>
        <rFont val="仿宋"/>
        <family val="3"/>
        <charset val="134"/>
      </rPr>
      <t>及降低</t>
    </r>
    <r>
      <rPr>
        <sz val="11"/>
        <color theme="1"/>
        <rFont val="Times New Roman"/>
        <family val="1"/>
      </rPr>
      <t>12.4%</t>
    </r>
    <r>
      <rPr>
        <sz val="11"/>
        <color theme="1"/>
        <rFont val="仿宋"/>
        <family val="3"/>
        <charset val="134"/>
      </rPr>
      <t>，表明了平衡系统成本和性能的必要性。</t>
    </r>
    <phoneticPr fontId="3" type="noConversion"/>
  </si>
  <si>
    <r>
      <rPr>
        <sz val="11"/>
        <color theme="1"/>
        <rFont val="仿宋"/>
        <family val="3"/>
        <charset val="134"/>
      </rPr>
      <t>将太阳能热能、燃烧后碳捕集与燃煤发电系统耦合集成</t>
    </r>
    <r>
      <rPr>
        <sz val="11"/>
        <color theme="1"/>
        <rFont val="Times New Roman"/>
        <family val="1"/>
      </rPr>
      <t>+</t>
    </r>
    <r>
      <rPr>
        <sz val="11"/>
        <color theme="1"/>
        <rFont val="仿宋"/>
        <family val="3"/>
        <charset val="134"/>
      </rPr>
      <t>利用太阳热能来满足碳捕集过程的热量需求，从而避免电厂因自身驱动</t>
    </r>
    <r>
      <rPr>
        <sz val="11"/>
        <color theme="1"/>
        <rFont val="Times New Roman"/>
        <family val="1"/>
      </rPr>
      <t>CO2</t>
    </r>
    <r>
      <rPr>
        <sz val="11"/>
        <color theme="1"/>
        <rFont val="仿宋"/>
        <family val="3"/>
        <charset val="134"/>
      </rPr>
      <t>捕集所造成的发电损失</t>
    </r>
    <phoneticPr fontId="3" type="noConversion"/>
  </si>
  <si>
    <t>Performance Analysis of an Efficient Integration System of Coal-Fired Power Plant, Solar Thermal Energy and CO2 Capture</t>
  </si>
  <si>
    <t>Wang, Yuhao; Wang, Ruilin; Liu, Lanhua; Xing, Chenjian; Guo, Yafei; Yang, Qingshan; Ying, Jiaheng; Sun, Jian; Li, Wenjia; Liu, Yuanyuan; Zhao, Chuanwen; Performance Analysis of an Efficient Integration System of Coal-Fired Power Plant, Solar Thermal Energy and CO2 Capture. Journal of Thermal Science, 2024, 33(4): 1509-1522. http://dx.doi.org/10.1007/s11630-024-1974-4</t>
  </si>
  <si>
    <t>10.1007/s11630-024-1974-4</t>
    <phoneticPr fontId="4" type="noConversion"/>
  </si>
  <si>
    <t>JTS-23-0460.R2</t>
    <phoneticPr fontId="4" type="noConversion"/>
  </si>
  <si>
    <t>CO2 capture; parabolic trough collector; solar aided coal-fired electricity generation</t>
    <phoneticPr fontId="4" type="noConversion"/>
  </si>
  <si>
    <t>Coal-fired power plant is a major contributor to greenhouse gas emissions. The post-combustion capture is a promising method for CO2 emission reduction but the high thermal demand is unbearable. To address this issue, solar thermal energy and CO2 capture are jointly integrated into the coal-fired power plant in this study. The solar thermal energy is employed to meet the heat requirement of the CO2 capture process, thereby avoiding the electricity loss caused by self-driven CO2 capture. Furthermore, the heat released from the carbonation reaction of MgO adsorbent is integrated into the steam Rankine cycle. By partially substituting the extracted steam for feedwater heating, the electricity output of the power plant is further increased. According to the results from the developed model, the system could achieve a CO(2 )capture rate of 86.5% and an electricity output enhancement of 9.8% compared to the reference system, which consists of a self-driven CO2 capture coal-fired power plant and PV generation unit. The operational strategy is also optimized and the amount of CO2 emission reduction on a typical day is increased by 11.06%. This work shows a way to combine fossil fuels and renewable energy for low carbon emissions and efficient power generation.</t>
    <phoneticPr fontId="4" type="noConversion"/>
  </si>
  <si>
    <r>
      <rPr>
        <sz val="11"/>
        <color theme="1"/>
        <rFont val="仿宋"/>
        <family val="3"/>
        <charset val="134"/>
      </rPr>
      <t>燃煤电厂是温室气体排放的主要来源。燃烧后碳捕集技术是一项很有前景的</t>
    </r>
    <r>
      <rPr>
        <sz val="11"/>
        <color theme="1"/>
        <rFont val="Times New Roman"/>
        <family val="1"/>
      </rPr>
      <t>CO2</t>
    </r>
    <r>
      <rPr>
        <sz val="11"/>
        <color theme="1"/>
        <rFont val="仿宋"/>
        <family val="3"/>
        <charset val="134"/>
      </rPr>
      <t>减排方式，但其捕集过程中的高热量需求是难以承受的。为解决这一问题，本研究将太阳能热能、燃烧后碳捕集与燃煤发电系统耦合集成，利用太阳热能来满足碳捕集过程的热量需求，从而避免电厂因自身驱动</t>
    </r>
    <r>
      <rPr>
        <sz val="11"/>
        <color theme="1"/>
        <rFont val="Times New Roman"/>
        <family val="1"/>
      </rPr>
      <t>CO2</t>
    </r>
    <r>
      <rPr>
        <sz val="11"/>
        <color theme="1"/>
        <rFont val="仿宋"/>
        <family val="3"/>
        <charset val="134"/>
      </rPr>
      <t>捕集所造成的发电损失。此外，将</t>
    </r>
    <r>
      <rPr>
        <sz val="11"/>
        <color theme="1"/>
        <rFont val="Times New Roman"/>
        <family val="1"/>
      </rPr>
      <t>MgO</t>
    </r>
    <r>
      <rPr>
        <sz val="11"/>
        <color theme="1"/>
        <rFont val="仿宋"/>
        <family val="3"/>
        <charset val="134"/>
      </rPr>
      <t>吸附剂碳酸化反应放热整合到燃煤发电蒸汽朗肯循环中，通过替代汽轮机的部分抽汽用来加热给水，进一步提高了系统的发电量。将设计系统的性能与自驱动</t>
    </r>
    <r>
      <rPr>
        <sz val="11"/>
        <color theme="1"/>
        <rFont val="Times New Roman"/>
        <family val="1"/>
      </rPr>
      <t>CO2</t>
    </r>
    <r>
      <rPr>
        <sz val="11"/>
        <color theme="1"/>
        <rFont val="仿宋"/>
        <family val="3"/>
        <charset val="134"/>
      </rPr>
      <t>捕集燃煤电厂和光伏发电组成的参考系统相比，设计系统的碳捕集率可达</t>
    </r>
    <r>
      <rPr>
        <sz val="11"/>
        <color theme="1"/>
        <rFont val="Times New Roman"/>
        <family val="1"/>
      </rPr>
      <t xml:space="preserve"> 86.5%</t>
    </r>
    <r>
      <rPr>
        <sz val="11"/>
        <color theme="1"/>
        <rFont val="仿宋"/>
        <family val="3"/>
        <charset val="134"/>
      </rPr>
      <t>，发电量提高了</t>
    </r>
    <r>
      <rPr>
        <sz val="11"/>
        <color theme="1"/>
        <rFont val="Times New Roman"/>
        <family val="1"/>
      </rPr>
      <t xml:space="preserve"> 9.8%</t>
    </r>
    <r>
      <rPr>
        <sz val="11"/>
        <color theme="1"/>
        <rFont val="仿宋"/>
        <family val="3"/>
        <charset val="134"/>
      </rPr>
      <t>。在变工况的条件下，对系统的运行策略实施了优化，选取典型日分析，</t>
    </r>
    <r>
      <rPr>
        <sz val="11"/>
        <color theme="1"/>
        <rFont val="Times New Roman"/>
        <family val="1"/>
      </rPr>
      <t>CO2</t>
    </r>
    <r>
      <rPr>
        <sz val="11"/>
        <color theme="1"/>
        <rFont val="仿宋"/>
        <family val="3"/>
        <charset val="134"/>
      </rPr>
      <t>减排量相较于之前增加了</t>
    </r>
    <r>
      <rPr>
        <sz val="11"/>
        <color theme="1"/>
        <rFont val="Times New Roman"/>
        <family val="1"/>
      </rPr>
      <t>11.06%</t>
    </r>
    <r>
      <rPr>
        <sz val="11"/>
        <color theme="1"/>
        <rFont val="仿宋"/>
        <family val="3"/>
        <charset val="134"/>
      </rPr>
      <t>。这项工作展示了一种将化石燃料和可再生能源相结合从而实现燃煤发电系统低碳排放和高效发电的方法。</t>
    </r>
    <phoneticPr fontId="3" type="noConversion"/>
  </si>
  <si>
    <t>热物性</t>
    <phoneticPr fontId="3" type="noConversion"/>
  </si>
  <si>
    <r>
      <rPr>
        <sz val="11"/>
        <color theme="1"/>
        <rFont val="仿宋"/>
        <family val="3"/>
        <charset val="134"/>
      </rPr>
      <t>被石油烃污染土壤的热物性</t>
    </r>
    <phoneticPr fontId="3" type="noConversion"/>
  </si>
  <si>
    <t>Effects of Diesel Concentration on the Thermal Conductivity, Specific Heat Capacity and Thermal Diffusivity of Diesel-Contaminated Soil</t>
  </si>
  <si>
    <t>Wu, Yuhao; Wu, Yuefei; Luo, Gubai; Zhang, Teng; Wang, Qing; Fan, Liwu; Song, Xin; Yu, Zitao; Effects of Diesel Concentration on the Thermal Conductivity, Specific Heat Capacity and Thermal Diffusivity of Diesel-Contaminated Soil. Journal of Thermal Science, 2024, 33(2): 696-709. http://dx.doi.org/10.1007/s11630-024-1948-6</t>
  </si>
  <si>
    <t>10.1007/s11630-024-1948-6</t>
    <phoneticPr fontId="4" type="noConversion"/>
  </si>
  <si>
    <t>JTS-23-0147.R1</t>
    <phoneticPr fontId="4" type="noConversion"/>
  </si>
  <si>
    <t>contaminated soil; diesel concentration; thermal conductivity; specific heat capacity; thermal diffusivity; thermal desorption; fractal model</t>
    <phoneticPr fontId="4" type="noConversion"/>
  </si>
  <si>
    <t>High energy consumption is a serious issue associated with in situ thermal desorption (TD) remediation of sites contaminated by petroleum hydrocarbons (PHs). The knowledge on the thermophysical properties of contaminated soil can help predict accurately the transient temperature distribution in a remediation site, for the purpose of energy conservation. However, such data are rarely reported for PH-contaminated soil. In this study, by taking diesel as a representative example for PHs, soil samples with constant dry bulk density but different diesel mass concentrations ranging from 0% to 20% were prepared, and the variations of their thermal conductivity, specific heat capacity and thermal diffusivity were measured and analyzed over a wide temperature range between 0 degrees C and 120 degrees C. It was found that the effect of diesel concentration on the thermal conductivity of soil is negligible when it is below 1%. When diesel concentration is below 10%, the thermal conductivity of soil increases with raising the temperature. However, when diesel concentration becomes above 10%, the change of the thermal conductivity of soil with temperature exhibits the opposite trend. This is mainly due to the competition between soil minerals and diesel, because the thermal conductivity of minerals increases with temperature, whereas the thermal conductivity of diesel decreases with temperature. The analysis results showed that, compared with temperature, the diesel concentration has more significant effects on soil thermal conductivity. Regardless of the diesel concentration, with the increase of temperature, the specific heat capacity of soil increases, while the thermal diffusivity of soil decreases. In addition, the results of a control experiment exhibited that the relative differences of the thermal conductivity of the soil samples containing the same concentration of both diesel and a pure alkane are all below 10%, indicating that the results obtained with diesel in this study can be extended to the family of PHs. A theoretical prediction model was proposed based on cubic fractal and thermal resistance analysis, which confirmed that diesel concentration does have a significant effect on soil thermal conductivity. For the sake of practical applications, a regression model with the diesel concentration as a primary parameter was also proposed.</t>
    <phoneticPr fontId="4" type="noConversion"/>
  </si>
  <si>
    <r>
      <rPr>
        <sz val="11"/>
        <color theme="1"/>
        <rFont val="仿宋"/>
        <family val="3"/>
        <charset val="134"/>
      </rPr>
      <t>目前，针对石油烃污染场地的修复技术</t>
    </r>
    <r>
      <rPr>
        <sz val="11"/>
        <color theme="1"/>
        <rFont val="Times New Roman"/>
        <family val="1"/>
      </rPr>
      <t>——</t>
    </r>
    <r>
      <rPr>
        <sz val="11"/>
        <color theme="1"/>
        <rFont val="仿宋"/>
        <family val="3"/>
        <charset val="134"/>
      </rPr>
      <t>原位热脱附技术存在能耗高的问题。掌握污染土壤的关键热物性参数（热导率、比热容和热扩散率）有助于准确模拟计算修复场地的热量传递和温度分布，进而指导工程上优化方案，以实现节能降碳。然而，目前鲜有关于石油烃污染土壤的此类数据报道。在本研究中，制备了干容重恒定而柴油（石油烃的代表物之一）质量浓度在</t>
    </r>
    <r>
      <rPr>
        <sz val="11"/>
        <color theme="1"/>
        <rFont val="Times New Roman"/>
        <family val="1"/>
      </rPr>
      <t>0~20%</t>
    </r>
    <r>
      <rPr>
        <sz val="11"/>
        <color theme="1"/>
        <rFont val="仿宋"/>
        <family val="3"/>
        <charset val="134"/>
      </rPr>
      <t>之间的土壤样品，并在</t>
    </r>
    <r>
      <rPr>
        <sz val="11"/>
        <color theme="1"/>
        <rFont val="Times New Roman"/>
        <family val="1"/>
      </rPr>
      <t xml:space="preserve">0~120 </t>
    </r>
    <r>
      <rPr>
        <sz val="11"/>
        <color theme="1"/>
        <rFont val="仿宋"/>
        <family val="3"/>
        <charset val="134"/>
      </rPr>
      <t>℃的宽温度范围内测量和分析了其热导率、比热容和热扩散率的变化规律。实验结果表明，当柴油浓度低于</t>
    </r>
    <r>
      <rPr>
        <sz val="11"/>
        <color theme="1"/>
        <rFont val="Times New Roman"/>
        <family val="1"/>
      </rPr>
      <t>1%</t>
    </r>
    <r>
      <rPr>
        <sz val="11"/>
        <color theme="1"/>
        <rFont val="仿宋"/>
        <family val="3"/>
        <charset val="134"/>
      </rPr>
      <t>时，柴油对土壤热导率的影响可忽略。当柴油浓度低于</t>
    </r>
    <r>
      <rPr>
        <sz val="11"/>
        <color theme="1"/>
        <rFont val="Times New Roman"/>
        <family val="1"/>
      </rPr>
      <t>10%</t>
    </r>
    <r>
      <rPr>
        <sz val="11"/>
        <color theme="1"/>
        <rFont val="仿宋"/>
        <family val="3"/>
        <charset val="134"/>
      </rPr>
      <t>时，土壤的热导率与温度的变化趋势相同；当柴油浓度超过</t>
    </r>
    <r>
      <rPr>
        <sz val="11"/>
        <color theme="1"/>
        <rFont val="Times New Roman"/>
        <family val="1"/>
      </rPr>
      <t>10%</t>
    </r>
    <r>
      <rPr>
        <sz val="11"/>
        <color theme="1"/>
        <rFont val="仿宋"/>
        <family val="3"/>
        <charset val="134"/>
      </rPr>
      <t>时，土壤热导率则与温度的变化趋势相反。各类土壤矿物的热导率通常随着温度的升高而增大，而柴油的热导率则随着温度的升高而减小，因此土壤矿物和柴油之间的竞争关系决定了柴油污染土壤的热导率随温度的变化趋势。无论柴油浓度如何变化，土壤的比热容均与温度的变化趋势相同，土壤的热扩散率则均与温度的变化趋势相反。显著性检验结果表明，与温度相比，柴油浓度对土壤热物性的影响更为显著。此外，对照实验的结果表明，含有相同质量浓度的柴油和某一烷烃的土壤样品的热导率的相对差异均低于</t>
    </r>
    <r>
      <rPr>
        <sz val="11"/>
        <color theme="1"/>
        <rFont val="Times New Roman"/>
        <family val="1"/>
      </rPr>
      <t>10%</t>
    </r>
    <r>
      <rPr>
        <sz val="11"/>
        <color theme="1"/>
        <rFont val="仿宋"/>
        <family val="3"/>
        <charset val="134"/>
      </rPr>
      <t>，因此本研究中用柴油获得的土壤热物性变化规律可以类比推广到各类石油烃污染场地。基于三维分形和热阻分析，提出了一个理论预测模型，证实了柴油浓度对土壤热导率的影响。为了便于实际应用，以实验数据为基础，提出了以柴油浓度为自变量的土壤热导率线性回归模型。</t>
    </r>
    <phoneticPr fontId="3" type="noConversion"/>
  </si>
  <si>
    <r>
      <rPr>
        <sz val="10"/>
        <color theme="1"/>
        <rFont val="仿宋"/>
        <family val="3"/>
        <charset val="134"/>
      </rPr>
      <t>热物性</t>
    </r>
  </si>
  <si>
    <r>
      <rPr>
        <sz val="10"/>
        <color theme="1"/>
        <rFont val="仿宋"/>
        <family val="3"/>
        <charset val="134"/>
      </rPr>
      <t>基于</t>
    </r>
    <r>
      <rPr>
        <sz val="10"/>
        <color theme="1"/>
        <rFont val="Times New Roman"/>
        <family val="1"/>
      </rPr>
      <t>VO2</t>
    </r>
    <r>
      <rPr>
        <sz val="10"/>
        <color theme="1"/>
        <rFont val="仿宋"/>
        <family val="3"/>
        <charset val="134"/>
      </rPr>
      <t>热致变色的多层红外隐身薄膜</t>
    </r>
    <phoneticPr fontId="3" type="noConversion"/>
  </si>
  <si>
    <t>Performance of the Multilayer Film for Infrared Stealth based on VO2 Thermochromism</t>
  </si>
  <si>
    <t>Li, Yaru; Wang, Fuqiang; Zhang, Aoyu; Fu, Zhichang; Su, Ronghua; Gao, Tengfei; Wang, Zhen; Guo, Jicheng; Performance of the Multilayer Film for Infrared Stealth based on VO2 Thermochromism. Journal of Thermal Science, 2024, 33(4): 1312-1324. http://dx.doi.org/10.1007/s11630-024-1998-9</t>
  </si>
  <si>
    <t>10.1007/s11630-024-1998-9</t>
    <phoneticPr fontId="4" type="noConversion"/>
  </si>
  <si>
    <t>JTS-24-0087.R1</t>
    <phoneticPr fontId="4" type="noConversion"/>
  </si>
  <si>
    <t>vanadium dioxide; multilayer film; infrared stealth; thermal management</t>
    <phoneticPr fontId="4" type="noConversion"/>
  </si>
  <si>
    <t>With the development of detection and identification technology, infrared stealth is of great value to realize anti-reconnaissance detection of military targets. At present, infrared stealth materials generally have deficiency, such as complex structure, inconvenient radiation regulation and cumbersome preparation steps, which greatly limit the practical application of infrared stealth materials. In view of the above deficiency of infrared stealth materials, we proposed a kind of multilayer film for infrared stealth using VO2 thermochromism based on the temperature response mechanism of tuna to adjust its color, and through the intelligent reversible radiation regulation mechanism to meet the infrared stealth requirements of tanks in different actual scenes. The results show that when the temperature increases from 300 K to 373 K, the peak emissivity of the film decreases from 94% to 20% in the 8-14 mu m band after structural optimization, which can realize the infrared stealth of the high temperature target in the 8-14 mu m band. The average emissivity of the multilayer film for infrared stealth at 3-5 mu m and 8-14 mu m band can be reduced to 34% and 27% at 373 K, and the peak emissivity at 5-8 mu m band can reach 65%, realizing dual-band infrared stealth in the 3-5 mu m and 8-14 mu m bands and heat dissipation in the 5-8 mu m band. The multilayer film for infrared stealth based on VO2 thermochromism designed by the authors can meet the characteristics of simple film structure, convenient radiation regulation and simple preparation.</t>
    <phoneticPr fontId="4" type="noConversion"/>
  </si>
  <si>
    <r>
      <rPr>
        <sz val="11"/>
        <color theme="1"/>
        <rFont val="仿宋"/>
        <family val="3"/>
        <charset val="134"/>
      </rPr>
      <t>随着探测识别技术的发展，红外隐身对于军事目标实现反侦察探测具有重要价值。目前红外隐身材料普遍存在结构复杂、辐射调控不便、制备步骤繁琐等不足，极大限制了红外隐身材料的应用。针对红外隐身材料上述不足，受自然界金枪鱼温度响应机制启发，本文提出了一种利用</t>
    </r>
    <r>
      <rPr>
        <sz val="11"/>
        <color theme="1"/>
        <rFont val="Times New Roman"/>
        <family val="1"/>
      </rPr>
      <t>VO</t>
    </r>
    <r>
      <rPr>
        <vertAlign val="subscript"/>
        <sz val="11"/>
        <color theme="1"/>
        <rFont val="Times New Roman"/>
        <family val="1"/>
      </rPr>
      <t>2</t>
    </r>
    <r>
      <rPr>
        <sz val="11"/>
        <color theme="1"/>
        <rFont val="仿宋"/>
        <family val="3"/>
        <charset val="134"/>
      </rPr>
      <t>热致变色特性来调节目标表面发射率的多层红外隐身薄膜，通过智能化的可逆辐射调节机制来满足不同实际场景下坦克的红外隐身需求。研究结果显示，当温度从</t>
    </r>
    <r>
      <rPr>
        <sz val="11"/>
        <color theme="1"/>
        <rFont val="Times New Roman"/>
        <family val="1"/>
      </rPr>
      <t>300K</t>
    </r>
    <r>
      <rPr>
        <sz val="11"/>
        <color theme="1"/>
        <rFont val="仿宋"/>
        <family val="3"/>
        <charset val="134"/>
      </rPr>
      <t>升高到</t>
    </r>
    <r>
      <rPr>
        <sz val="11"/>
        <color theme="1"/>
        <rFont val="Times New Roman"/>
        <family val="1"/>
      </rPr>
      <t>373K</t>
    </r>
    <r>
      <rPr>
        <sz val="11"/>
        <color theme="1"/>
        <rFont val="仿宋"/>
        <family val="3"/>
        <charset val="134"/>
      </rPr>
      <t>时，薄膜在</t>
    </r>
    <r>
      <rPr>
        <sz val="11"/>
        <color theme="1"/>
        <rFont val="Times New Roman"/>
        <family val="1"/>
      </rPr>
      <t>8-14μm</t>
    </r>
    <r>
      <rPr>
        <sz val="11"/>
        <color theme="1"/>
        <rFont val="仿宋"/>
        <family val="3"/>
        <charset val="134"/>
      </rPr>
      <t>波段的峰值发射率从</t>
    </r>
    <r>
      <rPr>
        <sz val="11"/>
        <color theme="1"/>
        <rFont val="Times New Roman"/>
        <family val="1"/>
      </rPr>
      <t>94%</t>
    </r>
    <r>
      <rPr>
        <sz val="11"/>
        <color theme="1"/>
        <rFont val="仿宋"/>
        <family val="3"/>
        <charset val="134"/>
      </rPr>
      <t>降低到</t>
    </r>
    <r>
      <rPr>
        <sz val="11"/>
        <color theme="1"/>
        <rFont val="Times New Roman"/>
        <family val="1"/>
      </rPr>
      <t>20%</t>
    </r>
    <r>
      <rPr>
        <sz val="11"/>
        <color theme="1"/>
        <rFont val="仿宋"/>
        <family val="3"/>
        <charset val="134"/>
      </rPr>
      <t>，可以实现</t>
    </r>
    <r>
      <rPr>
        <sz val="11"/>
        <color theme="1"/>
        <rFont val="Times New Roman"/>
        <family val="1"/>
      </rPr>
      <t>8-14μm</t>
    </r>
    <r>
      <rPr>
        <sz val="11"/>
        <color theme="1"/>
        <rFont val="仿宋"/>
        <family val="3"/>
        <charset val="134"/>
      </rPr>
      <t>波段高温目标的红外隐身功能。经进一步结构优化，多层红外隐身膜在</t>
    </r>
    <r>
      <rPr>
        <sz val="11"/>
        <color theme="1"/>
        <rFont val="Times New Roman"/>
        <family val="1"/>
      </rPr>
      <t>3-5μm</t>
    </r>
    <r>
      <rPr>
        <sz val="11"/>
        <color theme="1"/>
        <rFont val="仿宋"/>
        <family val="3"/>
        <charset val="134"/>
      </rPr>
      <t>和</t>
    </r>
    <r>
      <rPr>
        <sz val="11"/>
        <color theme="1"/>
        <rFont val="Times New Roman"/>
        <family val="1"/>
      </rPr>
      <t>8-14μm</t>
    </r>
    <r>
      <rPr>
        <sz val="11"/>
        <color theme="1"/>
        <rFont val="仿宋"/>
        <family val="3"/>
        <charset val="134"/>
      </rPr>
      <t>波段的平均发射率在</t>
    </r>
    <r>
      <rPr>
        <sz val="11"/>
        <color theme="1"/>
        <rFont val="Times New Roman"/>
        <family val="1"/>
      </rPr>
      <t>373K</t>
    </r>
    <r>
      <rPr>
        <sz val="11"/>
        <color theme="1"/>
        <rFont val="仿宋"/>
        <family val="3"/>
        <charset val="134"/>
      </rPr>
      <t>时分别降低至</t>
    </r>
    <r>
      <rPr>
        <sz val="11"/>
        <color theme="1"/>
        <rFont val="Times New Roman"/>
        <family val="1"/>
      </rPr>
      <t>34%</t>
    </r>
    <r>
      <rPr>
        <sz val="11"/>
        <color theme="1"/>
        <rFont val="仿宋"/>
        <family val="3"/>
        <charset val="134"/>
      </rPr>
      <t>和</t>
    </r>
    <r>
      <rPr>
        <sz val="11"/>
        <color theme="1"/>
        <rFont val="Times New Roman"/>
        <family val="1"/>
      </rPr>
      <t>27%</t>
    </r>
    <r>
      <rPr>
        <sz val="11"/>
        <color theme="1"/>
        <rFont val="仿宋"/>
        <family val="3"/>
        <charset val="134"/>
      </rPr>
      <t>，并在</t>
    </r>
    <r>
      <rPr>
        <sz val="11"/>
        <color theme="1"/>
        <rFont val="Times New Roman"/>
        <family val="1"/>
      </rPr>
      <t>5-8μm</t>
    </r>
    <r>
      <rPr>
        <sz val="11"/>
        <color theme="1"/>
        <rFont val="仿宋"/>
        <family val="3"/>
        <charset val="134"/>
      </rPr>
      <t>波段的峰值发射率可达</t>
    </r>
    <r>
      <rPr>
        <sz val="11"/>
        <color theme="1"/>
        <rFont val="Times New Roman"/>
        <family val="1"/>
      </rPr>
      <t>65%</t>
    </r>
    <r>
      <rPr>
        <sz val="11"/>
        <color theme="1"/>
        <rFont val="仿宋"/>
        <family val="3"/>
        <charset val="134"/>
      </rPr>
      <t>，实现了目标在</t>
    </r>
    <r>
      <rPr>
        <sz val="11"/>
        <color theme="1"/>
        <rFont val="Times New Roman"/>
        <family val="1"/>
      </rPr>
      <t>3-5μm</t>
    </r>
    <r>
      <rPr>
        <sz val="11"/>
        <color theme="1"/>
        <rFont val="仿宋"/>
        <family val="3"/>
        <charset val="134"/>
      </rPr>
      <t>和</t>
    </r>
    <r>
      <rPr>
        <sz val="11"/>
        <color theme="1"/>
        <rFont val="Times New Roman"/>
        <family val="1"/>
      </rPr>
      <t>8-14μm</t>
    </r>
    <r>
      <rPr>
        <sz val="11"/>
        <color theme="1"/>
        <rFont val="仿宋"/>
        <family val="3"/>
        <charset val="134"/>
      </rPr>
      <t>双波段红外隐身和</t>
    </r>
    <r>
      <rPr>
        <sz val="11"/>
        <color theme="1"/>
        <rFont val="Times New Roman"/>
        <family val="1"/>
      </rPr>
      <t>5-8μm</t>
    </r>
    <r>
      <rPr>
        <sz val="11"/>
        <color theme="1"/>
        <rFont val="仿宋"/>
        <family val="3"/>
        <charset val="134"/>
      </rPr>
      <t>波段的散热功能。基于</t>
    </r>
    <r>
      <rPr>
        <sz val="11"/>
        <color theme="1"/>
        <rFont val="Times New Roman"/>
        <family val="1"/>
      </rPr>
      <t>VO</t>
    </r>
    <r>
      <rPr>
        <vertAlign val="subscript"/>
        <sz val="11"/>
        <color theme="1"/>
        <rFont val="Times New Roman"/>
        <family val="1"/>
      </rPr>
      <t>2</t>
    </r>
    <r>
      <rPr>
        <sz val="11"/>
        <color theme="1"/>
        <rFont val="仿宋"/>
        <family val="3"/>
        <charset val="134"/>
      </rPr>
      <t>热致变色的多层红外隐身膜具有结构简单、辐射调控便捷、制备简单等特点。</t>
    </r>
    <phoneticPr fontId="3" type="noConversion"/>
  </si>
  <si>
    <r>
      <rPr>
        <sz val="10"/>
        <color theme="1"/>
        <rFont val="仿宋"/>
        <family val="3"/>
        <charset val="134"/>
      </rPr>
      <t>热物性测量</t>
    </r>
    <phoneticPr fontId="3" type="noConversion"/>
  </si>
  <si>
    <r>
      <rPr>
        <sz val="10"/>
        <color theme="1"/>
        <rFont val="仿宋"/>
        <family val="3"/>
        <charset val="134"/>
      </rPr>
      <t>激光闪射仪</t>
    </r>
    <r>
      <rPr>
        <sz val="10"/>
        <color theme="1"/>
        <rFont val="Times New Roman"/>
        <family val="1"/>
      </rPr>
      <t>+</t>
    </r>
    <r>
      <rPr>
        <sz val="10"/>
        <color theme="1"/>
        <rFont val="仿宋"/>
        <family val="3"/>
        <charset val="134"/>
      </rPr>
      <t>高导热碳膜材料</t>
    </r>
    <r>
      <rPr>
        <sz val="10"/>
        <color theme="1"/>
        <rFont val="Times New Roman"/>
        <family val="1"/>
      </rPr>
      <t>+</t>
    </r>
    <r>
      <rPr>
        <sz val="10"/>
        <color theme="1"/>
        <rFont val="仿宋"/>
        <family val="3"/>
        <charset val="134"/>
      </rPr>
      <t>可靠测量方案</t>
    </r>
    <phoneticPr fontId="3" type="noConversion"/>
  </si>
  <si>
    <t>An Improved Thermal Conductivity Measurement Scheme for Macroscopic Graphitic Films Using the Laser Flash Method</t>
  </si>
  <si>
    <t>Zhang, Peijuan; Ming, Xin; Liu, Yingjun; Wang, Xuelong; Shi, Hang; Hao, Yuanyuan; Lu, Jiahao; Liu, Zheng; Lai, Haiwen; Zhang, Ying; Gao, Weiwei; Xu, Zhen; Gao, Chao; An Improved Thermal Conductivity Measurement Scheme for Macroscopic Graphitic Films Using the Laser Flash Method. Journal of Thermal Science, 2024, 33(4): 1480-1490. http://dx.doi.org/10.1007/s11630-024-1997-x</t>
  </si>
  <si>
    <t>10.1007/s11630-024-1997-x</t>
    <phoneticPr fontId="4" type="noConversion"/>
  </si>
  <si>
    <t>JTS-23-0379.R1</t>
    <phoneticPr fontId="4" type="noConversion"/>
  </si>
  <si>
    <t>thermal management; graphitic film; laser flash method; thermal conductivity; thermal diffusivity</t>
    <phoneticPr fontId="4" type="noConversion"/>
  </si>
  <si>
    <t>Achieving efficient thermal management urges to exploit high-thermal-conductivity materials to satisfy the boosted demand of heat dissipation. It is critical to adopt standardized characterization protocols to evaluate the intrinsic thermal conductivity of thermal management materials. However, for the most representative laser flash method, the lack of standard measurement methodology and systematic description on the thermal diffusivity and influencing factors has led to significant deviations and confusion of the thermal conduction performance in the emerging thermal management application. Here, the measurement error factors of thermal diffusivity by the common laser flash analyzer (LFA) are discussed. Taking high-thermal-conductivity graphitic film (GF) as a typical case, the key factors are analyzed to guide the measurement protocol of related carbon-based thermal management materials. The basic principle of the LFA measurement, actual pre-processing conditions, instrument parameters setting, and data analysis are elaborated for accurate measurements. Furthermore, the graphene thick films and common isotropic materials are also extended to meet various thermal measurement requirements. Based on the existing practical problems, we propose a feasible test flow to achieve a unified and standardized thermal conductivity measurement, which is beneficial to the rapid development of carbon-based thermal management materials.</t>
    <phoneticPr fontId="4" type="noConversion"/>
  </si>
  <si>
    <r>
      <rPr>
        <sz val="11"/>
        <color theme="1"/>
        <rFont val="仿宋"/>
        <family val="3"/>
        <charset val="134"/>
      </rPr>
      <t>激光闪射法被广泛应用于高导热碳膜材料的导热性能评价，虽已建立相应的测量规范，但在具体测量过程中仍存在诸多尚未明确的测试细节，导致其导热性能评估存在显著偏差，甚至在已报道的研究工作中还存在着测试混乱和错误的情况。本文针对使用激光闪射仪测量石墨质膜导热性能过程中存在的误差因素，提出了可靠测量方案。根据激光闪射法测量的基本原理、测量要求及样品厚度适用范围，讨论了测试过程中表面预处理条件、仪器参数设置及数据分析与后处理等对测试结果的影响，并提出了相应的测试建议，以期实现碳基薄膜材料导热性能的准确评估与一致性认识。此外，还扩展了石墨烯厚膜和常见各向同性材料的激光闪射仪导热测量，以满足多元化的热测量要求。</t>
    </r>
    <phoneticPr fontId="3" type="noConversion"/>
  </si>
  <si>
    <r>
      <rPr>
        <sz val="11"/>
        <color theme="1"/>
        <rFont val="仿宋"/>
        <family val="3"/>
        <charset val="134"/>
      </rPr>
      <t>熔盐材料</t>
    </r>
  </si>
  <si>
    <r>
      <rPr>
        <sz val="11"/>
        <color theme="1"/>
        <rFont val="仿宋"/>
        <family val="3"/>
        <charset val="134"/>
      </rPr>
      <t>混合熔盐与</t>
    </r>
    <r>
      <rPr>
        <sz val="11"/>
        <color theme="1"/>
        <rFont val="Times New Roman"/>
        <family val="1"/>
      </rPr>
      <t>316L</t>
    </r>
    <r>
      <rPr>
        <sz val="11"/>
        <color theme="1"/>
        <rFont val="仿宋"/>
        <family val="3"/>
        <charset val="134"/>
      </rPr>
      <t>不锈钢的相容性</t>
    </r>
  </si>
  <si>
    <t>Experiment and Analysis of Compatibility between New Phase Change Mixed Molten Salt and 316L Stainless Steel</t>
  </si>
  <si>
    <t>Ren, Chenxing; Zheng, Chenghang; Gao, Xiang; Experiment and Analysis of Compatibility between New Phase Change Mixed Molten Salt and 316L Stainless Steel. Journal of Thermal Science, 2024, 33(6): 2259-2273. http://dx.doi.org/10.1007/s11630-024-2037-6</t>
  </si>
  <si>
    <t>10.1007/s11630-024-2037-6</t>
    <phoneticPr fontId="4" type="noConversion"/>
  </si>
  <si>
    <t>JTS-24-0384.R1</t>
    <phoneticPr fontId="4" type="noConversion"/>
  </si>
  <si>
    <t>molten salt; 316L stainless steel; corrosion resistance; heat treatment</t>
    <phoneticPr fontId="4" type="noConversion"/>
  </si>
  <si>
    <t>Molten salt is considered as a promising heat storage and heat transfer medium due to its efficient thermophysical properties. In order to study the compatibility of five new mixed molten salts obtained with KNO3, NaNO3, K2CO3, Ca(NO3)2 4H2O, ZnCl2, NaF, Na2CO3, NaCl and MgO as materials and 316L stainless steel, corrosion weight loss, scanning electron microscopy, elemental analysis and XRD were used to analyze the compatibility of 316L stainless steel in the new mixed molten salt at different time and temperatures. The corrosion behavior under the conditions was studied and characterized. Their compatibility data was obtained, and the corrosion mechanism of 316L stainless steel in mixed molten salts was explored. The results show that the corrosion weight of 316L stainless steel increases, and the corrosion degree of grain, crystal crack depth and oxidation degree increase gradually with the increase of temperature and time. The corrosion of molten salt on alloy is mainly caused by the selective diffusion loss and corrosion of Cr, Fe and other elements, and is accompanied by the formation of different metal oxides. The formation of metal oxides can slow down metal corrosion and loss to a certain extent. The corrosion results under different working conditions show that 316L stainless steel has good compatibility with the new mixed molten salt, and has certain application value in the field of heat transfer and energy storage.</t>
    <phoneticPr fontId="4" type="noConversion"/>
  </si>
  <si>
    <r>
      <rPr>
        <sz val="11"/>
        <color theme="1"/>
        <rFont val="仿宋"/>
        <family val="3"/>
        <charset val="134"/>
      </rPr>
      <t>熔盐由于其高效的热物理性质而被认为是一种很有前途的储热换热介质。为了研究以</t>
    </r>
    <r>
      <rPr>
        <sz val="11"/>
        <color theme="1"/>
        <rFont val="Times New Roman"/>
        <family val="1"/>
      </rPr>
      <t>KNO3</t>
    </r>
    <r>
      <rPr>
        <sz val="11"/>
        <color theme="1"/>
        <rFont val="仿宋"/>
        <family val="3"/>
        <charset val="134"/>
      </rPr>
      <t>、</t>
    </r>
    <r>
      <rPr>
        <sz val="11"/>
        <color theme="1"/>
        <rFont val="Times New Roman"/>
        <family val="1"/>
      </rPr>
      <t>NaNO3</t>
    </r>
    <r>
      <rPr>
        <sz val="11"/>
        <color theme="1"/>
        <rFont val="仿宋"/>
        <family val="3"/>
        <charset val="134"/>
      </rPr>
      <t>、</t>
    </r>
    <r>
      <rPr>
        <sz val="11"/>
        <color theme="1"/>
        <rFont val="Times New Roman"/>
        <family val="1"/>
      </rPr>
      <t>K2CO3</t>
    </r>
    <r>
      <rPr>
        <sz val="11"/>
        <color theme="1"/>
        <rFont val="仿宋"/>
        <family val="3"/>
        <charset val="134"/>
      </rPr>
      <t>、</t>
    </r>
    <r>
      <rPr>
        <sz val="11"/>
        <color theme="1"/>
        <rFont val="Times New Roman"/>
        <family val="1"/>
      </rPr>
      <t>Ca(NO3) 2·4H2O</t>
    </r>
    <r>
      <rPr>
        <sz val="11"/>
        <color theme="1"/>
        <rFont val="仿宋"/>
        <family val="3"/>
        <charset val="134"/>
      </rPr>
      <t>、</t>
    </r>
    <r>
      <rPr>
        <sz val="11"/>
        <color theme="1"/>
        <rFont val="Times New Roman"/>
        <family val="1"/>
      </rPr>
      <t>ZnCl2</t>
    </r>
    <r>
      <rPr>
        <sz val="11"/>
        <color theme="1"/>
        <rFont val="仿宋"/>
        <family val="3"/>
        <charset val="134"/>
      </rPr>
      <t>、</t>
    </r>
    <r>
      <rPr>
        <sz val="11"/>
        <color theme="1"/>
        <rFont val="Times New Roman"/>
        <family val="1"/>
      </rPr>
      <t>NaF</t>
    </r>
    <r>
      <rPr>
        <sz val="11"/>
        <color theme="1"/>
        <rFont val="仿宋"/>
        <family val="3"/>
        <charset val="134"/>
      </rPr>
      <t>、</t>
    </r>
    <r>
      <rPr>
        <sz val="11"/>
        <color theme="1"/>
        <rFont val="Times New Roman"/>
        <family val="1"/>
      </rPr>
      <t>Na2CO3</t>
    </r>
    <r>
      <rPr>
        <sz val="11"/>
        <color theme="1"/>
        <rFont val="仿宋"/>
        <family val="3"/>
        <charset val="134"/>
      </rPr>
      <t>、</t>
    </r>
    <r>
      <rPr>
        <sz val="11"/>
        <color theme="1"/>
        <rFont val="Times New Roman"/>
        <family val="1"/>
      </rPr>
      <t>NaCl</t>
    </r>
    <r>
      <rPr>
        <sz val="11"/>
        <color theme="1"/>
        <rFont val="仿宋"/>
        <family val="3"/>
        <charset val="134"/>
      </rPr>
      <t>和</t>
    </r>
    <r>
      <rPr>
        <sz val="11"/>
        <color theme="1"/>
        <rFont val="Times New Roman"/>
        <family val="1"/>
      </rPr>
      <t>MgO</t>
    </r>
    <r>
      <rPr>
        <sz val="11"/>
        <color theme="1"/>
        <rFont val="仿宋"/>
        <family val="3"/>
        <charset val="134"/>
      </rPr>
      <t>为材料制备的</t>
    </r>
    <r>
      <rPr>
        <sz val="11"/>
        <color theme="1"/>
        <rFont val="Times New Roman"/>
        <family val="1"/>
      </rPr>
      <t>5</t>
    </r>
    <r>
      <rPr>
        <sz val="11"/>
        <color theme="1"/>
        <rFont val="仿宋"/>
        <family val="3"/>
        <charset val="134"/>
      </rPr>
      <t>种新型混合熔盐与</t>
    </r>
    <r>
      <rPr>
        <sz val="11"/>
        <color theme="1"/>
        <rFont val="Times New Roman"/>
        <family val="1"/>
      </rPr>
      <t>316L</t>
    </r>
    <r>
      <rPr>
        <sz val="11"/>
        <color theme="1"/>
        <rFont val="仿宋"/>
        <family val="3"/>
        <charset val="134"/>
      </rPr>
      <t>不锈钢的相容性，采用腐蚀失重、扫描电镜、元素分析和</t>
    </r>
    <r>
      <rPr>
        <sz val="11"/>
        <color theme="1"/>
        <rFont val="Times New Roman"/>
        <family val="1"/>
      </rPr>
      <t>XRD</t>
    </r>
    <r>
      <rPr>
        <sz val="11"/>
        <color theme="1"/>
        <rFont val="仿宋"/>
        <family val="3"/>
        <charset val="134"/>
      </rPr>
      <t>分析了</t>
    </r>
    <r>
      <rPr>
        <sz val="11"/>
        <color theme="1"/>
        <rFont val="Times New Roman"/>
        <family val="1"/>
      </rPr>
      <t>316L</t>
    </r>
    <r>
      <rPr>
        <sz val="11"/>
        <color theme="1"/>
        <rFont val="仿宋"/>
        <family val="3"/>
        <charset val="134"/>
      </rPr>
      <t>不锈钢在不同时间和温度下与新型混合熔盐的相容性。研究并表征了这些条件下的腐蚀行为，获得了它们的相容性数据，探讨了</t>
    </r>
    <r>
      <rPr>
        <sz val="11"/>
        <color theme="1"/>
        <rFont val="Times New Roman"/>
        <family val="1"/>
      </rPr>
      <t>316L</t>
    </r>
    <r>
      <rPr>
        <sz val="11"/>
        <color theme="1"/>
        <rFont val="仿宋"/>
        <family val="3"/>
        <charset val="134"/>
      </rPr>
      <t>不锈钢在混合熔盐中的腐蚀机理。结果表明</t>
    </r>
    <r>
      <rPr>
        <sz val="11"/>
        <color theme="1"/>
        <rFont val="Times New Roman"/>
        <family val="1"/>
      </rPr>
      <t>:</t>
    </r>
    <r>
      <rPr>
        <sz val="11"/>
        <color theme="1"/>
        <rFont val="仿宋"/>
        <family val="3"/>
        <charset val="134"/>
      </rPr>
      <t>随着温度和时间的升高，</t>
    </r>
    <r>
      <rPr>
        <sz val="11"/>
        <color theme="1"/>
        <rFont val="Times New Roman"/>
        <family val="1"/>
      </rPr>
      <t>316L</t>
    </r>
    <r>
      <rPr>
        <sz val="11"/>
        <color theme="1"/>
        <rFont val="仿宋"/>
        <family val="3"/>
        <charset val="134"/>
      </rPr>
      <t>不锈钢的腐蚀质量逐渐增大，晶粒腐蚀程度、晶裂深度和氧化程度逐渐增大</t>
    </r>
    <r>
      <rPr>
        <sz val="11"/>
        <color theme="1"/>
        <rFont val="Times New Roman"/>
        <family val="1"/>
      </rPr>
      <t>;</t>
    </r>
    <r>
      <rPr>
        <sz val="11"/>
        <color theme="1"/>
        <rFont val="仿宋"/>
        <family val="3"/>
        <charset val="134"/>
      </rPr>
      <t>熔盐对合金的腐蚀主要是由</t>
    </r>
    <r>
      <rPr>
        <sz val="11"/>
        <color theme="1"/>
        <rFont val="Times New Roman"/>
        <family val="1"/>
      </rPr>
      <t>Cr</t>
    </r>
    <r>
      <rPr>
        <sz val="11"/>
        <color theme="1"/>
        <rFont val="仿宋"/>
        <family val="3"/>
        <charset val="134"/>
      </rPr>
      <t>、</t>
    </r>
    <r>
      <rPr>
        <sz val="11"/>
        <color theme="1"/>
        <rFont val="Times New Roman"/>
        <family val="1"/>
      </rPr>
      <t>Fe</t>
    </r>
    <r>
      <rPr>
        <sz val="11"/>
        <color theme="1"/>
        <rFont val="仿宋"/>
        <family val="3"/>
        <charset val="134"/>
      </rPr>
      <t>等元素的选择性扩散损失和腐蚀引起的，并伴有不同金属氧化物的形成。金属氧化物的形成可以在一定程度上减缓金属的腐蚀和损失。不同工况下的腐蚀结果表明，</t>
    </r>
    <r>
      <rPr>
        <sz val="11"/>
        <color theme="1"/>
        <rFont val="Times New Roman"/>
        <family val="1"/>
      </rPr>
      <t>316L</t>
    </r>
    <r>
      <rPr>
        <sz val="11"/>
        <color theme="1"/>
        <rFont val="仿宋"/>
        <family val="3"/>
        <charset val="134"/>
      </rPr>
      <t>不锈钢与新型混合熔盐具有良好的相容性，在传热和储能领域具有一定的应用价值。</t>
    </r>
    <phoneticPr fontId="3" type="noConversion"/>
  </si>
  <si>
    <r>
      <rPr>
        <sz val="11"/>
        <color theme="1"/>
        <rFont val="仿宋"/>
        <family val="3"/>
        <charset val="134"/>
      </rPr>
      <t>熔盐</t>
    </r>
    <r>
      <rPr>
        <sz val="11"/>
        <color theme="1"/>
        <rFont val="Times New Roman"/>
        <family val="1"/>
      </rPr>
      <t>+</t>
    </r>
    <r>
      <rPr>
        <sz val="11"/>
        <color theme="1"/>
        <rFont val="仿宋"/>
        <family val="3"/>
        <charset val="134"/>
      </rPr>
      <t>纳米材料</t>
    </r>
    <r>
      <rPr>
        <sz val="11"/>
        <color theme="1"/>
        <rFont val="Times New Roman"/>
        <family val="1"/>
      </rPr>
      <t>=</t>
    </r>
    <r>
      <rPr>
        <sz val="11"/>
        <color theme="1"/>
        <rFont val="仿宋"/>
        <family val="3"/>
        <charset val="134"/>
      </rPr>
      <t>熔盐纳米流体</t>
    </r>
    <r>
      <rPr>
        <sz val="11"/>
        <color theme="1"/>
        <rFont val="Times New Roman"/>
        <family val="1"/>
      </rPr>
      <t>+</t>
    </r>
    <r>
      <rPr>
        <sz val="11"/>
        <color theme="1"/>
        <rFont val="仿宋"/>
        <family val="3"/>
        <charset val="134"/>
      </rPr>
      <t>用于聚光太阳能发电系统中的潜在储热</t>
    </r>
    <r>
      <rPr>
        <sz val="11"/>
        <color theme="1"/>
        <rFont val="Times New Roman"/>
        <family val="1"/>
      </rPr>
      <t>/</t>
    </r>
    <r>
      <rPr>
        <sz val="11"/>
        <color theme="1"/>
        <rFont val="仿宋"/>
        <family val="3"/>
        <charset val="134"/>
      </rPr>
      <t>传热材料</t>
    </r>
    <phoneticPr fontId="3" type="noConversion"/>
  </si>
  <si>
    <t>Experimental and Simulation Study on Enhancing Thermal Energy Storage and Heat Transfer Performance of Ternary Chloride Eutectic Salt by Doping MgO Nanoparticles</t>
  </si>
  <si>
    <t>Wei, Xiaolan; Chen, Dandan; Zhang, Xuechuan; Wang, Weilong; Lu, Jianfeng; Ding, Jing; Liu, Shule; Experimental and Simulation Study on Enhancing Thermal Energy Storage and Heat Transfer Performance of Ternary Chloride Eutectic Salt by Doping MgO Nanoparticles. Journal of Thermal Science, 2024, 33(6): 2221-2234. http://dx.doi.org/10.1007/s11630-024-2023-z</t>
  </si>
  <si>
    <t>10.1007/s11630-024-2023-z</t>
    <phoneticPr fontId="4" type="noConversion"/>
  </si>
  <si>
    <t>JTS-23-0245.R2</t>
    <phoneticPr fontId="4" type="noConversion"/>
  </si>
  <si>
    <t>chloride molten salt; nanofluid; specific heat capacity; molecular dynamics simulation</t>
    <phoneticPr fontId="4" type="noConversion"/>
  </si>
  <si>
    <t>Molten salt-based nanofluids exhibit more efficient heat storage and transfer performance than the same pure base molten salt (BS). In this work, nanofluids were prepared by dispersing nano-MgO in chloride BS (NaCl: CaCl2: MgCl2= 53: 15: 32, mole fraction) to improve its thermophysical properties, and the improvement mechanism was explored by molecular dynamics (MD) simulation. Among all the nanofluids, the nanofluid doped with 2.5% (mass fraction) 20-nm MgO has the best thermal property, with its specific heat capacity cp increased by 38.2%. After heating at 600 degrees C for 1000 hours, the heat storage performance of the nanocomposite samples did not deteriorate. The analysis of microstructures by MD shows that there exists a semi-solid liquid layer at the interface between nano-MgO and the molten salt due to the strong interactions between nanoparticles and molten salt. It contributes to enhancing the thermal storage capacity of nanofluids. The number density and specific heat capacity both decrease as particle size increases. Combining the experimental and simulation result analysis, the possible mechanism of enhancing the specific heat capacity of nanofluids is revealed. The nanofluid prepared in this work can serve as potential heat storage/transfer materials in concentrating solar power systems, and the heat storage/transfer mechanism proposed in this work is also helpful for understanding the thermophysical properties of other molten salt nanofluids.</t>
    <phoneticPr fontId="4" type="noConversion"/>
  </si>
  <si>
    <r>
      <rPr>
        <sz val="11"/>
        <color theme="1"/>
        <rFont val="仿宋"/>
        <family val="3"/>
        <charset val="134"/>
      </rPr>
      <t>基于熔盐的纳米流体比相同的纯碱熔盐</t>
    </r>
    <r>
      <rPr>
        <sz val="11"/>
        <color theme="1"/>
        <rFont val="Times New Roman"/>
        <family val="1"/>
      </rPr>
      <t xml:space="preserve"> </t>
    </r>
    <r>
      <rPr>
        <sz val="11"/>
        <color theme="1"/>
        <rFont val="仿宋"/>
        <family val="3"/>
        <charset val="134"/>
      </rPr>
      <t>（</t>
    </r>
    <r>
      <rPr>
        <sz val="11"/>
        <color theme="1"/>
        <rFont val="Times New Roman"/>
        <family val="1"/>
      </rPr>
      <t>BMS</t>
    </r>
    <r>
      <rPr>
        <sz val="11"/>
        <color theme="1"/>
        <rFont val="仿宋"/>
        <family val="3"/>
        <charset val="134"/>
      </rPr>
      <t>）</t>
    </r>
    <r>
      <rPr>
        <sz val="11"/>
        <color theme="1"/>
        <rFont val="Times New Roman"/>
        <family val="1"/>
      </rPr>
      <t xml:space="preserve"> </t>
    </r>
    <r>
      <rPr>
        <sz val="11"/>
        <color theme="1"/>
        <rFont val="仿宋"/>
        <family val="3"/>
        <charset val="134"/>
      </rPr>
      <t>表现出更有效的储热和传热性能。本工作通过将纳米</t>
    </r>
    <r>
      <rPr>
        <sz val="11"/>
        <color theme="1"/>
        <rFont val="Times New Roman"/>
        <family val="1"/>
      </rPr>
      <t>MgO</t>
    </r>
    <r>
      <rPr>
        <sz val="11"/>
        <color theme="1"/>
        <rFont val="仿宋"/>
        <family val="3"/>
        <charset val="134"/>
      </rPr>
      <t>分散在在氯化物</t>
    </r>
    <r>
      <rPr>
        <sz val="11"/>
        <color theme="1"/>
        <rFont val="Times New Roman"/>
        <family val="1"/>
      </rPr>
      <t>BMS</t>
    </r>
    <r>
      <rPr>
        <sz val="11"/>
        <color theme="1"/>
        <rFont val="仿宋"/>
        <family val="3"/>
        <charset val="134"/>
      </rPr>
      <t>中（</t>
    </r>
    <r>
      <rPr>
        <sz val="11"/>
        <color theme="1"/>
        <rFont val="Times New Roman"/>
        <family val="1"/>
      </rPr>
      <t>NaCl:CaCl2:MgCl2=53:15:32</t>
    </r>
    <r>
      <rPr>
        <sz val="11"/>
        <color theme="1"/>
        <rFont val="仿宋"/>
        <family val="3"/>
        <charset val="134"/>
      </rPr>
      <t>，</t>
    </r>
    <r>
      <rPr>
        <sz val="11"/>
        <color theme="1"/>
        <rFont val="Times New Roman"/>
        <family val="1"/>
      </rPr>
      <t>mol%</t>
    </r>
    <r>
      <rPr>
        <sz val="11"/>
        <color theme="1"/>
        <rFont val="仿宋"/>
        <family val="3"/>
        <charset val="134"/>
      </rPr>
      <t>摩尔分数）来制备纳米流体，以改善其热物理性能，并通过分子动力学模拟探究其改进机理。在所有纳米流体中，掺杂</t>
    </r>
    <r>
      <rPr>
        <sz val="11"/>
        <color theme="1"/>
        <rFont val="Times New Roman"/>
        <family val="1"/>
      </rPr>
      <t>2.5% wt %</t>
    </r>
    <r>
      <rPr>
        <sz val="11"/>
        <color theme="1"/>
        <rFont val="仿宋"/>
        <family val="3"/>
        <charset val="134"/>
      </rPr>
      <t>（质量分数）</t>
    </r>
    <r>
      <rPr>
        <sz val="11"/>
        <color theme="1"/>
        <rFont val="Times New Roman"/>
        <family val="1"/>
      </rPr>
      <t>20 nm MgO</t>
    </r>
    <r>
      <rPr>
        <sz val="11"/>
        <color theme="1"/>
        <rFont val="仿宋"/>
        <family val="3"/>
        <charset val="134"/>
      </rPr>
      <t>的纳米流体具有最好的热性能，其比热容</t>
    </r>
    <r>
      <rPr>
        <sz val="11"/>
        <color theme="1"/>
        <rFont val="Times New Roman"/>
        <family val="1"/>
      </rPr>
      <t>cp</t>
    </r>
    <r>
      <rPr>
        <sz val="11"/>
        <color theme="1"/>
        <rFont val="仿宋"/>
        <family val="3"/>
        <charset val="134"/>
      </rPr>
      <t>提高了</t>
    </r>
    <r>
      <rPr>
        <sz val="11"/>
        <color theme="1"/>
        <rFont val="Times New Roman"/>
        <family val="1"/>
      </rPr>
      <t>38.2 %</t>
    </r>
    <r>
      <rPr>
        <sz val="11"/>
        <color theme="1"/>
        <rFont val="仿宋"/>
        <family val="3"/>
        <charset val="134"/>
      </rPr>
      <t>。在</t>
    </r>
    <r>
      <rPr>
        <sz val="11"/>
        <color theme="1"/>
        <rFont val="Times New Roman"/>
        <family val="1"/>
      </rPr>
      <t>600 °C</t>
    </r>
    <r>
      <rPr>
        <sz val="11"/>
        <color theme="1"/>
        <rFont val="仿宋"/>
        <family val="3"/>
        <charset val="134"/>
      </rPr>
      <t>下加热</t>
    </r>
    <r>
      <rPr>
        <sz val="11"/>
        <color theme="1"/>
        <rFont val="Times New Roman"/>
        <family val="1"/>
      </rPr>
      <t>1000</t>
    </r>
    <r>
      <rPr>
        <sz val="11"/>
        <color theme="1"/>
        <rFont val="仿宋"/>
        <family val="3"/>
        <charset val="134"/>
      </rPr>
      <t>小时后，纳米复合材料样品的储热性能没有恶化。</t>
    </r>
    <r>
      <rPr>
        <sz val="11"/>
        <color theme="1"/>
        <rFont val="Times New Roman"/>
        <family val="1"/>
      </rPr>
      <t>MD</t>
    </r>
    <r>
      <rPr>
        <sz val="11"/>
        <color theme="1"/>
        <rFont val="仿宋"/>
        <family val="3"/>
        <charset val="134"/>
      </rPr>
      <t>对微观结构的分析表明，由于纳米颗粒与熔盐之间的强相互作用，纳米</t>
    </r>
    <r>
      <rPr>
        <sz val="11"/>
        <color theme="1"/>
        <rFont val="Times New Roman"/>
        <family val="1"/>
      </rPr>
      <t>MgO</t>
    </r>
    <r>
      <rPr>
        <sz val="11"/>
        <color theme="1"/>
        <rFont val="仿宋"/>
        <family val="3"/>
        <charset val="134"/>
      </rPr>
      <t>与熔盐的界面处存在半固态液层。它有助于提高纳米流体的储热能力。数密度和比热容都随着粒径的增加而减小。结合实验和仿真结果分析，揭示了提高纳米流体比热容的可能机理。本文制备的纳米流体可以作为聚光太阳能发电系统中的潜在储热</t>
    </r>
    <r>
      <rPr>
        <sz val="11"/>
        <color theme="1"/>
        <rFont val="Times New Roman"/>
        <family val="1"/>
      </rPr>
      <t>/</t>
    </r>
    <r>
      <rPr>
        <sz val="11"/>
        <color theme="1"/>
        <rFont val="仿宋"/>
        <family val="3"/>
        <charset val="134"/>
      </rPr>
      <t>传热材料，本文提出的储热</t>
    </r>
    <r>
      <rPr>
        <sz val="11"/>
        <color theme="1"/>
        <rFont val="Times New Roman"/>
        <family val="1"/>
      </rPr>
      <t>/</t>
    </r>
    <r>
      <rPr>
        <sz val="11"/>
        <color theme="1"/>
        <rFont val="仿宋"/>
        <family val="3"/>
        <charset val="134"/>
      </rPr>
      <t>传热机理也有助于理解其他熔盐纳米流体的热物理性质。</t>
    </r>
    <phoneticPr fontId="3" type="noConversion"/>
  </si>
  <si>
    <r>
      <rPr>
        <sz val="11"/>
        <color theme="1"/>
        <rFont val="仿宋"/>
        <family val="3"/>
        <charset val="134"/>
      </rPr>
      <t>熔盐材料</t>
    </r>
    <r>
      <rPr>
        <sz val="11"/>
        <color theme="1"/>
        <rFont val="Times New Roman"/>
        <family val="1"/>
      </rPr>
      <t xml:space="preserve"> </t>
    </r>
    <r>
      <rPr>
        <sz val="11"/>
        <color theme="1"/>
        <rFont val="仿宋"/>
        <family val="3"/>
        <charset val="134"/>
      </rPr>
      <t>热物性</t>
    </r>
    <phoneticPr fontId="3" type="noConversion"/>
  </si>
  <si>
    <r>
      <t>NaCl - CaCl2</t>
    </r>
    <r>
      <rPr>
        <sz val="11"/>
        <color theme="1"/>
        <rFont val="仿宋"/>
        <family val="3"/>
        <charset val="134"/>
      </rPr>
      <t>混合物热性质模拟</t>
    </r>
    <r>
      <rPr>
        <sz val="11"/>
        <color theme="1"/>
        <rFont val="Times New Roman"/>
        <family val="1"/>
      </rPr>
      <t>+</t>
    </r>
    <r>
      <rPr>
        <sz val="11"/>
        <color theme="1"/>
        <rFont val="仿宋"/>
        <family val="3"/>
        <charset val="134"/>
      </rPr>
      <t>训练得到的深度势的分子动力学方法</t>
    </r>
    <phoneticPr fontId="3" type="noConversion"/>
  </si>
  <si>
    <t>Deep Potential Molecular Dynamics Systematic Study of Microstructure and Thermophysical Properties of NaCl-CaCl2 Molten Salt System across Phase Transition Temperature</t>
  </si>
  <si>
    <t>Gegentana, Liu; Cui, Liu; Zhou, Leping; Du, Xiaoze; Deep Potential Molecular Dynamics Systematic Study of Microstructure and Thermophysical Properties of NaCl-CaCl2 Molten Salt System across Phase Transition Temperature. Journal of Thermal Science, 2024, 33(6): 2245-2258. http://dx.doi.org/10.1007/s11630-024-2054-5</t>
  </si>
  <si>
    <t>10.1007/s11630-024-2054-5</t>
    <phoneticPr fontId="4" type="noConversion"/>
  </si>
  <si>
    <t>JTS-24-0159.R1</t>
    <phoneticPr fontId="4" type="noConversion"/>
  </si>
  <si>
    <t>chloride molten salt; molecular dynamics simulation; deep potential; transport characteristics</t>
    <phoneticPr fontId="4" type="noConversion"/>
  </si>
  <si>
    <t>Understanding the microscopic ionic structure and thermal properties of the NaCl-CaCl2 mixture is of great importance for improving its photothermal energy conversion efficiency. However, the measured values of thermophysical parameters are affected by the processes near the phase transition temperature, and the measured values often change abruptly. Classical and first-principles molecular dynamics studies have recently been performed to determine the thermal properties of molten salts, but such simulations for binary molten salts including NaCl-CaCl2 are still rare and limited to a range above the phase transition temperature (786.0 K), and the deviations from the measurements are still large. In this study, the molecular dynamics method based on the trained deep potential is used to systematically predict the variations of the ionic structure, phonon density of state, density and thermophysical properties including heat capacity, thermal conductivity, and diffusivity, and Prandtl number of the binary chloride system of NaCl-CaCl2 in a wide temperature range (600-1000 K) above the phase transition temperature. The variations and correlations of the properties (especially thermal diffusivity and Prandtl number) with temperature are deduced. It is found that an increase in temperature enhances ionic vibration, thus increasing the specific heat capacity. An increase in temperature weakens the interaction and vibrational transfer between ions, and hence the thermal conductivity tends to decrease. As the temperature increases, the heat capacity increases, while the density, thermal conductivity, thermal diffusion coefficient, and Prandtl number of the system all decrease. In general, the properties obtained by applying the deep potential trained in this work reflect the experimental values more accurately than the classical and first-principles molecular dynamics simulations.</t>
    <phoneticPr fontId="4" type="noConversion"/>
  </si>
  <si>
    <r>
      <rPr>
        <sz val="11"/>
        <color theme="1"/>
        <rFont val="仿宋"/>
        <family val="3"/>
        <charset val="134"/>
      </rPr>
      <t>对微观离子结构的理解以及对</t>
    </r>
    <r>
      <rPr>
        <sz val="11"/>
        <color theme="1"/>
        <rFont val="Times New Roman"/>
        <family val="1"/>
      </rPr>
      <t>NaCl - CaCl2</t>
    </r>
    <r>
      <rPr>
        <sz val="11"/>
        <color theme="1"/>
        <rFont val="仿宋"/>
        <family val="3"/>
        <charset val="134"/>
      </rPr>
      <t>混合物热性质的研究，对于提高其光热能量转换效率具有重要意义。然而，热物理参数的测量值受相变温度附近过程的影响，测量值常常发生突变。近期已开展经典和第一性原理分子动力学研究以确定熔盐的热性质，但针对包括</t>
    </r>
    <r>
      <rPr>
        <sz val="11"/>
        <color theme="1"/>
        <rFont val="Times New Roman"/>
        <family val="1"/>
      </rPr>
      <t>NaCl - CaCl2</t>
    </r>
    <r>
      <rPr>
        <sz val="11"/>
        <color theme="1"/>
        <rFont val="仿宋"/>
        <family val="3"/>
        <charset val="134"/>
      </rPr>
      <t>在内的二元熔盐的此类模拟仍然较少，且局限于相变温度（</t>
    </r>
    <r>
      <rPr>
        <sz val="11"/>
        <color theme="1"/>
        <rFont val="Times New Roman"/>
        <family val="1"/>
      </rPr>
      <t>786.0 K</t>
    </r>
    <r>
      <rPr>
        <sz val="11"/>
        <color theme="1"/>
        <rFont val="仿宋"/>
        <family val="3"/>
        <charset val="134"/>
      </rPr>
      <t>）以上的范围，与测量值的偏差仍然较大。在本研究中，基于训练得到的深度势的分子动力学方法被用于系统地预测在相变温度以上较宽温度范围（</t>
    </r>
    <r>
      <rPr>
        <sz val="11"/>
        <color theme="1"/>
        <rFont val="Times New Roman"/>
        <family val="1"/>
      </rPr>
      <t>600 - 1000 K</t>
    </r>
    <r>
      <rPr>
        <sz val="11"/>
        <color theme="1"/>
        <rFont val="仿宋"/>
        <family val="3"/>
        <charset val="134"/>
      </rPr>
      <t>）内</t>
    </r>
    <r>
      <rPr>
        <sz val="11"/>
        <color theme="1"/>
        <rFont val="Times New Roman"/>
        <family val="1"/>
      </rPr>
      <t>NaCl - CaCl2</t>
    </r>
    <r>
      <rPr>
        <sz val="11"/>
        <color theme="1"/>
        <rFont val="仿宋"/>
        <family val="3"/>
        <charset val="134"/>
      </rPr>
      <t>二元氯化物体系的离子结构、振动态密度、密度以及包括热容、热导率、扩散率和普朗特数在内的热物理性质的变化。推导出了这些性质（特别是热扩散率和普朗特数）随温度的变化关系和相关性。研究发现，温度升高会增强离子振动，从而提高比热容。温度升高会削弱离子间的相互作用和振动传递，因此热导率往往会降低。随着温度升高，体系的密度降低，热容增加，热导率、热扩散系数和普朗特数均降低。总体而言，应用本研究中训练得到的深度势所获得的性质比经典和第一性原理分子动力学模拟更能准确地反映实验值。</t>
    </r>
    <phoneticPr fontId="3" type="noConversion"/>
  </si>
  <si>
    <r>
      <rPr>
        <sz val="11"/>
        <color theme="1"/>
        <rFont val="仿宋"/>
        <family val="3"/>
        <charset val="134"/>
      </rPr>
      <t>太阳能</t>
    </r>
  </si>
  <si>
    <r>
      <t>CdTe</t>
    </r>
    <r>
      <rPr>
        <sz val="11"/>
        <color theme="1"/>
        <rFont val="仿宋"/>
        <family val="3"/>
        <charset val="134"/>
      </rPr>
      <t>太阳能电池的全光谱吸收</t>
    </r>
    <r>
      <rPr>
        <sz val="11"/>
        <color theme="1"/>
        <rFont val="Times New Roman"/>
        <family val="1"/>
      </rPr>
      <t>/</t>
    </r>
    <r>
      <rPr>
        <sz val="11"/>
        <color theme="1"/>
        <rFont val="仿宋"/>
        <family val="3"/>
        <charset val="134"/>
      </rPr>
      <t>发射率</t>
    </r>
  </si>
  <si>
    <t>Spectral Selectivity of CdTe Cells with Substrate Configuration for Photovoltaic/Thermal Applications</t>
  </si>
  <si>
    <t>Chen, Ken; Hu, Kongfu; Zhao, Bin; Chen, Tao; Hao, Yong; Pei, Gang; Spectral Selectivity of CdTe Cells with Substrate Configuration for Photovoltaic/Thermal Applications. Journal of Thermal Science, 2024, 33(4): 1542-1553. http://dx.doi.org/10.1007/s11630-024-1979-z</t>
  </si>
  <si>
    <t>10.1007/s11630-024-1979-z</t>
    <phoneticPr fontId="4" type="noConversion"/>
  </si>
  <si>
    <t>JTS-23-0020.R1</t>
    <phoneticPr fontId="4" type="noConversion"/>
  </si>
  <si>
    <t>photovoltaic/thermal; spectral selectivity; substrate configuration; CdTe cell; ITO</t>
    <phoneticPr fontId="4" type="noConversion"/>
  </si>
  <si>
    <t>Existing photovoltaic cells with high infrared emissivity generate huge radiative heat loss in photovoltaic/thermal applications and degrade the photothermal performance. The purpose of this work is to evaluate the full spectral absorptivity of CdTe cells to find a spectrally selective photovoltaic cell for photovoltaic/thermal applications. To this end, the solar absorptivity and mid-infrared thermal emissivity of CdTe cells were tested by ellipsometry, UV-Vis-NIR spectrophotometer, and Fourier transform infrared spectrometer. The experimental results show that the AM 1.5 solar spectrum weighted absorptivity of the substrate configuration CdTe cell reaches 0.91, and the mid-infrared emissivity is only 0.29, while the superstrate configuration cell emissivity is as high as 0.9. Further research shows that substrate configuration with a transparent conductive layer on top can be flexibly grown on metal foils and has spectral selectivity with high solar absorptivity and low mid-infrared emissivity should be considered in the future for photovoltaic/thermal applications.</t>
    <phoneticPr fontId="4" type="noConversion"/>
  </si>
  <si>
    <r>
      <rPr>
        <sz val="11"/>
        <color theme="1"/>
        <rFont val="仿宋"/>
        <family val="3"/>
        <charset val="134"/>
      </rPr>
      <t>目前的光伏电池红外波段有高发射率，在光伏光热综合利用中会产生巨大的辐射热损失并降低光热性能。这项工作的目的是评估</t>
    </r>
    <r>
      <rPr>
        <sz val="11"/>
        <color theme="1"/>
        <rFont val="Times New Roman"/>
        <family val="1"/>
      </rPr>
      <t>CdTe</t>
    </r>
    <r>
      <rPr>
        <sz val="11"/>
        <color theme="1"/>
        <rFont val="仿宋"/>
        <family val="3"/>
        <charset val="134"/>
      </rPr>
      <t>太阳能电池的全光谱吸收</t>
    </r>
    <r>
      <rPr>
        <sz val="11"/>
        <color theme="1"/>
        <rFont val="Times New Roman"/>
        <family val="1"/>
      </rPr>
      <t>/</t>
    </r>
    <r>
      <rPr>
        <sz val="11"/>
        <color theme="1"/>
        <rFont val="仿宋"/>
        <family val="3"/>
        <charset val="134"/>
      </rPr>
      <t>发射率，以找到适合光伏光热综合利用的光谱选择性光伏电池。为此，通过紫外</t>
    </r>
    <r>
      <rPr>
        <sz val="11"/>
        <color theme="1"/>
        <rFont val="Times New Roman"/>
        <family val="1"/>
      </rPr>
      <t>-</t>
    </r>
    <r>
      <rPr>
        <sz val="11"/>
        <color theme="1"/>
        <rFont val="仿宋"/>
        <family val="3"/>
        <charset val="134"/>
      </rPr>
      <t>可见</t>
    </r>
    <r>
      <rPr>
        <sz val="11"/>
        <color theme="1"/>
        <rFont val="Times New Roman"/>
        <family val="1"/>
      </rPr>
      <t>-</t>
    </r>
    <r>
      <rPr>
        <sz val="11"/>
        <color theme="1"/>
        <rFont val="仿宋"/>
        <family val="3"/>
        <charset val="134"/>
      </rPr>
      <t>近红外分光光度计和傅里叶变换红外光谱仪测试了不同配置的</t>
    </r>
    <r>
      <rPr>
        <sz val="11"/>
        <color theme="1"/>
        <rFont val="Times New Roman"/>
        <family val="1"/>
      </rPr>
      <t>CdTe</t>
    </r>
    <r>
      <rPr>
        <sz val="11"/>
        <color theme="1"/>
        <rFont val="仿宋"/>
        <family val="3"/>
        <charset val="134"/>
      </rPr>
      <t>太阳能电池的太阳波段吸收率和中红外热发射率。实验结果表明，基板配置的</t>
    </r>
    <r>
      <rPr>
        <sz val="11"/>
        <color theme="1"/>
        <rFont val="Times New Roman"/>
        <family val="1"/>
      </rPr>
      <t>CdTe</t>
    </r>
    <r>
      <rPr>
        <sz val="11"/>
        <color theme="1"/>
        <rFont val="仿宋"/>
        <family val="3"/>
        <charset val="134"/>
      </rPr>
      <t>电池在</t>
    </r>
    <r>
      <rPr>
        <sz val="11"/>
        <color theme="1"/>
        <rFont val="Times New Roman"/>
        <family val="1"/>
      </rPr>
      <t>AM1.5</t>
    </r>
    <r>
      <rPr>
        <sz val="11"/>
        <color theme="1"/>
        <rFont val="仿宋"/>
        <family val="3"/>
        <charset val="134"/>
      </rPr>
      <t>太阳光谱加权吸收率达到</t>
    </r>
    <r>
      <rPr>
        <sz val="11"/>
        <color theme="1"/>
        <rFont val="Times New Roman"/>
        <family val="1"/>
      </rPr>
      <t>0.91</t>
    </r>
    <r>
      <rPr>
        <sz val="11"/>
        <color theme="1"/>
        <rFont val="仿宋"/>
        <family val="3"/>
        <charset val="134"/>
      </rPr>
      <t>，中红外发射率低至仅</t>
    </r>
    <r>
      <rPr>
        <sz val="11"/>
        <color theme="1"/>
        <rFont val="Times New Roman"/>
        <family val="1"/>
      </rPr>
      <t>0.29</t>
    </r>
    <r>
      <rPr>
        <sz val="11"/>
        <color theme="1"/>
        <rFont val="仿宋"/>
        <family val="3"/>
        <charset val="134"/>
      </rPr>
      <t>，而上层配置的电池发射率高达</t>
    </r>
    <r>
      <rPr>
        <sz val="11"/>
        <color theme="1"/>
        <rFont val="Times New Roman"/>
        <family val="1"/>
      </rPr>
      <t>0.90.</t>
    </r>
    <r>
      <rPr>
        <sz val="11"/>
        <color theme="1"/>
        <rFont val="仿宋"/>
        <family val="3"/>
        <charset val="134"/>
      </rPr>
      <t>进一步研究表明，顶部具有透明导电层的基板配置电池可以在柔性金属箔表面生长，并且具有高太阳能吸收率和低中红外发射率的光谱选择性，在未来的光伏光热综合利用中应进一步研究。</t>
    </r>
    <phoneticPr fontId="3" type="noConversion"/>
  </si>
  <si>
    <r>
      <rPr>
        <sz val="10"/>
        <color theme="1"/>
        <rFont val="仿宋"/>
        <family val="3"/>
        <charset val="134"/>
      </rPr>
      <t>太阳能</t>
    </r>
  </si>
  <si>
    <r>
      <rPr>
        <sz val="10"/>
        <color theme="1"/>
        <rFont val="仿宋"/>
        <family val="3"/>
        <charset val="134"/>
      </rPr>
      <t>多孔介质太阳能吸热器性能</t>
    </r>
    <r>
      <rPr>
        <sz val="10"/>
        <color theme="1"/>
        <rFont val="Times New Roman"/>
        <family val="1"/>
      </rPr>
      <t>+</t>
    </r>
    <r>
      <rPr>
        <sz val="10"/>
        <color theme="1"/>
        <rFont val="仿宋"/>
        <family val="3"/>
        <charset val="134"/>
      </rPr>
      <t>直接孔隙尺度</t>
    </r>
    <r>
      <rPr>
        <sz val="10"/>
        <color theme="1"/>
        <rFont val="Times New Roman"/>
        <family val="1"/>
      </rPr>
      <t>+</t>
    </r>
    <r>
      <rPr>
        <sz val="10"/>
        <color theme="1"/>
        <rFont val="仿宋"/>
        <family val="3"/>
        <charset val="134"/>
      </rPr>
      <t>体积平均数值模拟</t>
    </r>
    <phoneticPr fontId="3" type="noConversion"/>
  </si>
  <si>
    <t>Comparison of Direct Pore-Scale and Volume-Averaging Methods for the Performance Evaluation of Porous Volumetric Solar Receiver</t>
  </si>
  <si>
    <t>Du, Shen; He, Yaling; Li, Dong; Liu, Zhanbin; Li, Mengjie; Comparison of Direct Pore-Scale and Volume-Averaging Methods for the Performance Evaluation of Porous Volumetric Solar Receiver. Journal of Thermal Science, 2024, 33(5): 1607-1617. http://dx.doi.org/10.1007/s11630-024-2019-8</t>
  </si>
  <si>
    <t>10.1007/s11630-024-2019-8</t>
    <phoneticPr fontId="4" type="noConversion"/>
  </si>
  <si>
    <t>JTS-23-0433.R1</t>
    <phoneticPr fontId="4" type="noConversion"/>
  </si>
  <si>
    <t>porous media; volumetric solar receiver; pore-scale method; volume-averaging method; thermal performance</t>
    <phoneticPr fontId="4" type="noConversion"/>
  </si>
  <si>
    <t>Direct pore-scale and volume-averaging numerical simulations are two methods for investigating the performance of porous volumetric solar receivers. To clarify the difference in the prediction of heat transfer processes, a direct comparison between these two methods was conducted at both steady state and transient state. The numerical models were established based on X-ray computed tomography scans and a local thermal non-equilibrium model, respectively. The empirical parameters, which are indispensable to the volume-averaging simulation, were determined by Monte Carlo ray tracing and direct pore-scale numerical simulations. The predicted outlet air temperature of the receiver by the volume-averaging simulation method corresponded satisfactorily to that in the direct pore-scale simulation. The largest discrepancies were observed when the receiver's working temperature was elevated, with differences of 5.5% and 3.68% for the steady state and transient state simulations, respectively. However, the volume-averaging method is incapable of capturing the local temperature information of the air and porous skeleton. It underestimates the inlet temperature of the receiver, leading to an overestimation of the receiver's thermal efficiency, with the largest difference being 6.51%. The comparison results show that the volume-averaging model is a good approximation to the pore-scale model when the empirical parameters are carefully selected.</t>
    <phoneticPr fontId="4" type="noConversion"/>
  </si>
  <si>
    <r>
      <rPr>
        <sz val="11"/>
        <color theme="1"/>
        <rFont val="仿宋"/>
        <family val="3"/>
        <charset val="134"/>
      </rPr>
      <t>直接孔隙尺度和体积平均数值模拟是研究多孔介质太阳能吸热器性能的两种有效方式。为了阐明不同数值方法在预测传热过程中的差异，本文在稳态和瞬态条件下开展了两种方法的对比研究。数值模型分别基于</t>
    </r>
    <r>
      <rPr>
        <sz val="11"/>
        <color theme="1"/>
        <rFont val="Times New Roman"/>
        <family val="1"/>
      </rPr>
      <t>X</t>
    </r>
    <r>
      <rPr>
        <sz val="11"/>
        <color theme="1"/>
        <rFont val="仿宋"/>
        <family val="3"/>
        <charset val="134"/>
      </rPr>
      <t>射线计算机断层扫描和局部热非平衡模型建立，体积平均数值模拟中不可或缺的经验参数通过蒙特卡罗光线追踪法和直接孔隙尺度数值模拟确定。体积平均数值模拟方法预测的吸热器出口空气温度与直接孔隙尺度模拟结果吻合良好，随着吸热器工作温度升高，预测差异逐渐增大，稳态和瞬态数值模拟的最大相对误差分别为</t>
    </r>
    <r>
      <rPr>
        <sz val="11"/>
        <color theme="1"/>
        <rFont val="Times New Roman"/>
        <family val="1"/>
      </rPr>
      <t>5.5%</t>
    </r>
    <r>
      <rPr>
        <sz val="11"/>
        <color theme="1"/>
        <rFont val="仿宋"/>
        <family val="3"/>
        <charset val="134"/>
      </rPr>
      <t>和</t>
    </r>
    <r>
      <rPr>
        <sz val="11"/>
        <color theme="1"/>
        <rFont val="Times New Roman"/>
        <family val="1"/>
      </rPr>
      <t>3.68%</t>
    </r>
    <r>
      <rPr>
        <sz val="11"/>
        <color theme="1"/>
        <rFont val="仿宋"/>
        <family val="3"/>
        <charset val="134"/>
      </rPr>
      <t>。然而，体积平均方法无法捕捉空气和多孔骨架的局部温度信息，低估了吸热器的入口温度，导致对吸热器热效率的高估，最大相对误差为</t>
    </r>
    <r>
      <rPr>
        <sz val="11"/>
        <color theme="1"/>
        <rFont val="Times New Roman"/>
        <family val="1"/>
      </rPr>
      <t>6.51%</t>
    </r>
    <r>
      <rPr>
        <sz val="11"/>
        <color theme="1"/>
        <rFont val="仿宋"/>
        <family val="3"/>
        <charset val="134"/>
      </rPr>
      <t>。比较结果表明，在准确地选取经验参数的基础上，体积平均方法能够实现吸热器瞬态和稳态性能的快速、准确预测。</t>
    </r>
    <phoneticPr fontId="3" type="noConversion"/>
  </si>
  <si>
    <r>
      <rPr>
        <sz val="11"/>
        <color theme="1"/>
        <rFont val="仿宋"/>
        <family val="3"/>
        <charset val="134"/>
      </rPr>
      <t>太阳能</t>
    </r>
    <r>
      <rPr>
        <sz val="11"/>
        <color theme="1"/>
        <rFont val="Times New Roman"/>
        <family val="1"/>
      </rPr>
      <t/>
    </r>
    <phoneticPr fontId="3" type="noConversion"/>
  </si>
  <si>
    <r>
      <rPr>
        <sz val="11"/>
        <color theme="1"/>
        <rFont val="仿宋"/>
        <family val="3"/>
        <charset val="134"/>
      </rPr>
      <t>高效太阳能光异构化储能</t>
    </r>
    <r>
      <rPr>
        <sz val="11"/>
        <color theme="1"/>
        <rFont val="Times New Roman"/>
        <family val="1"/>
      </rPr>
      <t>+</t>
    </r>
    <r>
      <rPr>
        <sz val="11"/>
        <color theme="1"/>
        <rFont val="仿宋"/>
        <family val="3"/>
        <charset val="134"/>
      </rPr>
      <t>先进偶氮苯材料的性能表征</t>
    </r>
    <phoneticPr fontId="3" type="noConversion"/>
  </si>
  <si>
    <t>Characterization Methods for Azobenzene Photoisomerization Energy Storage: A Review</t>
  </si>
  <si>
    <t>Zhang, Jun; Zhang, Li; Jin, Guang; Lin, Chenyang; Cuce, Erdem; Guo, Shaopeng; Characterization Methods for Azobenzene Photoisomerization Energy Storage: A Review. Journal of Thermal Science, 2024, 33(6): 2117-2137. http://dx.doi.org/10.1007/s11630-024-2003-3</t>
  </si>
  <si>
    <t>10.1007/s11630-024-2003-3</t>
    <phoneticPr fontId="4" type="noConversion"/>
  </si>
  <si>
    <t>JTS-23-0291.R2</t>
    <phoneticPr fontId="4" type="noConversion"/>
  </si>
  <si>
    <t>energy storage; photoisomerization; structural characterization; performance characterization; characterization methods</t>
    <phoneticPr fontId="4" type="noConversion"/>
  </si>
  <si>
    <t>The development of azobenzene photoisomerization materials marks a pivotal advancement in solar-thermal conversion technologies. Their properties and performance, explored through comprehensive characterization, are vital for further progress. Despite extensive research in this area, a detailed summary of characterization methods for azobenzene materials remains largely unexplored. This review addresses this gap by detailing structural and performance characterization techniques. It provides an in-depth overview of various experimental methods, highlighting their objectives, operational mechanics, and practical applications. This detailed review sheds light on the complex relationship between the materials' structure and their performance. Moreover, the review presents a critical analysis of these methods, assessing their strengths and limitations. By doing so, it highlights the revolutionary potential of azobenzene materials in the realm of solar energy conversion and underscores their significance in fostering sustainable energy solutions.</t>
    <phoneticPr fontId="4" type="noConversion"/>
  </si>
  <si>
    <r>
      <rPr>
        <sz val="11"/>
        <color theme="1"/>
        <rFont val="仿宋"/>
        <family val="3"/>
        <charset val="134"/>
      </rPr>
      <t>先进偶氮苯材料的研发是实现高效太阳能光异构化储能技术的基础。其中，对偶氮苯材料特性与性能的综合表征是认识和评估材料的关键。本文对高性能偶氮苯材料制备过程中的结构和性能表征技术进行了综述，深入概况了相关的实验方法、目标、机理和应用情况，阐明了材料结构与性能之间的内在联系。此外，该综述还阐述了各相关表征技术的优势及局限性，并介绍了偶氮苯光异构化储能技术在太阳能转化利用中的潜力及重要性。</t>
    </r>
    <phoneticPr fontId="3" type="noConversion"/>
  </si>
  <si>
    <r>
      <rPr>
        <sz val="10"/>
        <color theme="1"/>
        <rFont val="仿宋"/>
        <family val="3"/>
        <charset val="134"/>
      </rPr>
      <t>太阳能</t>
    </r>
    <r>
      <rPr>
        <sz val="10"/>
        <color theme="1"/>
        <rFont val="Times New Roman"/>
        <family val="1"/>
      </rPr>
      <t>+</t>
    </r>
    <r>
      <rPr>
        <sz val="10"/>
        <color theme="1"/>
        <rFont val="仿宋"/>
        <family val="3"/>
        <charset val="134"/>
      </rPr>
      <t>新型集热器</t>
    </r>
    <r>
      <rPr>
        <sz val="10"/>
        <color theme="1"/>
        <rFont val="Times New Roman"/>
        <family val="1"/>
      </rPr>
      <t>+</t>
    </r>
    <r>
      <rPr>
        <sz val="10"/>
        <color theme="1"/>
        <rFont val="仿宋"/>
        <family val="3"/>
        <charset val="134"/>
      </rPr>
      <t>改进聚光均匀性和强化内部传热</t>
    </r>
    <phoneticPr fontId="3" type="noConversion"/>
  </si>
  <si>
    <t>Performance Enhancement of Parabolic Trough Collector by Using Homogenizer and Spiral</t>
  </si>
  <si>
    <t>Li, Peijing; Liu, Taixiu; Qin, Yuanlong; Zheng, Zhimei; Zhao, Kai; Liu, Qibin; Performance Enhancement of Parabolic Trough Collector by Using Homogenizer and Spiral. Journal of Thermal Science, 2024, 33(2): 658-674. http://dx.doi.org/10.1007/s11630-024-1943-y</t>
  </si>
  <si>
    <t>10.1007/s11630-024-1943-y</t>
    <phoneticPr fontId="4" type="noConversion"/>
  </si>
  <si>
    <t>JTS-23-0033.R1</t>
    <phoneticPr fontId="4" type="noConversion"/>
  </si>
  <si>
    <t>parabolic trough collector; homogenizer; thermal deformation; spiral</t>
    <phoneticPr fontId="4" type="noConversion"/>
  </si>
  <si>
    <t>In conventional parabolic trough collectors (PTCs), sunlight is concentrated at the bottom of the absorber tube, resulting in a significant circumferential temperature gradient across the absorber tube, heat loss and thermal deformation, which affects the safety and thermal performance of PTCs. In this study, a new receiver with homogenizer and spiral (RHS) is proposed, achieving the optical and thermal synergy to ameliorate the thermal deformation of the absorber tube and enhance thermal efficiency. A plane structure homogenizer is designed to improve uniformity of the concentrated solar flux of absorber tube through second reflection. In combination with the spiral, it improves the optical-thermal efficiency of the PTC by enhancing heat exchange between the fluid and the backlight side of the absorber tube. The performance of the collector is numerically studied by building a three-dimensional coupled light-thermal-structure model. The results show that the thermal deformation of the RHS is reduced by more than 96% and the optical-thermal efficiency is improved by 1.2%-0.63% compared with conventional receivers (CRs) under the same inlet temperature conditions. The proposed receiver is validated to be effective in reducing thermal deformation and improving optical-thermal efficiency.</t>
    <phoneticPr fontId="4" type="noConversion"/>
  </si>
  <si>
    <r>
      <t xml:space="preserve">   </t>
    </r>
    <r>
      <rPr>
        <sz val="11"/>
        <color theme="1"/>
        <rFont val="仿宋"/>
        <family val="3"/>
        <charset val="134"/>
      </rPr>
      <t>在传统的槽式太阳能集热器中，由于线聚焦的局限性，聚光能流密度不均匀，导致集热管在径向方向存在较大的温度梯度，在实际工程应用中容易引起弯曲爆管、热效率降低等一系列问题。针对这个问题，本论文从改进聚光均匀性和强化内部传热的思路出发，提出了一种新型集热器，利用二次匀光和管内螺旋导流的协同作用，改善了集热器的热变形并提高效率。通过构建三维的光</t>
    </r>
    <r>
      <rPr>
        <sz val="11"/>
        <color theme="1"/>
        <rFont val="Times New Roman"/>
        <family val="1"/>
      </rPr>
      <t>-</t>
    </r>
    <r>
      <rPr>
        <sz val="11"/>
        <color theme="1"/>
        <rFont val="仿宋"/>
        <family val="3"/>
        <charset val="134"/>
      </rPr>
      <t>热</t>
    </r>
    <r>
      <rPr>
        <sz val="11"/>
        <color theme="1"/>
        <rFont val="Times New Roman"/>
        <family val="1"/>
      </rPr>
      <t>-</t>
    </r>
    <r>
      <rPr>
        <sz val="11"/>
        <color theme="1"/>
        <rFont val="仿宋"/>
        <family val="3"/>
        <charset val="134"/>
      </rPr>
      <t>结构多物理场耦合模型，探究了不同工况下新型集热器的聚光能流、温度、热变形、热效率、损失以及压降等变化规律。随着螺距增加，集热器的热效率升高，同时也会导致显著的压降，因此选择最优螺距为</t>
    </r>
    <r>
      <rPr>
        <sz val="11"/>
        <color theme="1"/>
        <rFont val="Times New Roman"/>
        <family val="1"/>
      </rPr>
      <t>1040mm</t>
    </r>
    <r>
      <rPr>
        <sz val="11"/>
        <color theme="1"/>
        <rFont val="仿宋"/>
        <family val="3"/>
        <charset val="134"/>
      </rPr>
      <t>。结果表明，在典型工况下，高太阳辐照和低流速下新型接收器的径向温差减小了</t>
    </r>
    <r>
      <rPr>
        <sz val="11"/>
        <color theme="1"/>
        <rFont val="Times New Roman"/>
        <family val="1"/>
      </rPr>
      <t>62.5K</t>
    </r>
    <r>
      <rPr>
        <sz val="11"/>
        <color theme="1"/>
        <rFont val="仿宋"/>
        <family val="3"/>
        <charset val="134"/>
      </rPr>
      <t>，热变形减小了</t>
    </r>
    <r>
      <rPr>
        <sz val="11"/>
        <color theme="1"/>
        <rFont val="Times New Roman"/>
        <family val="1"/>
      </rPr>
      <t>96%</t>
    </r>
    <r>
      <rPr>
        <sz val="11"/>
        <color theme="1"/>
        <rFont val="仿宋"/>
        <family val="3"/>
        <charset val="134"/>
      </rPr>
      <t>，热效率提高了</t>
    </r>
    <r>
      <rPr>
        <sz val="11"/>
        <color theme="1"/>
        <rFont val="Times New Roman"/>
        <family val="1"/>
      </rPr>
      <t>1.2</t>
    </r>
    <r>
      <rPr>
        <sz val="11"/>
        <color theme="1"/>
        <rFont val="仿宋"/>
        <family val="3"/>
        <charset val="134"/>
      </rPr>
      <t>个百分点。提出的新型集热器为槽式太阳能集热器减少热变形，提高热效率等方面提供了理论和方法依据。</t>
    </r>
    <phoneticPr fontId="3" type="noConversion"/>
  </si>
  <si>
    <r>
      <rPr>
        <sz val="11"/>
        <color theme="1"/>
        <rFont val="仿宋"/>
        <family val="3"/>
        <charset val="134"/>
      </rPr>
      <t>太阳能发电用</t>
    </r>
    <r>
      <rPr>
        <sz val="11"/>
        <color theme="1"/>
        <rFont val="Times New Roman"/>
        <family val="1"/>
      </rPr>
      <t>PCM</t>
    </r>
    <phoneticPr fontId="3" type="noConversion"/>
  </si>
  <si>
    <r>
      <rPr>
        <sz val="11"/>
        <color theme="1"/>
        <rFont val="仿宋"/>
        <family val="3"/>
        <charset val="134"/>
      </rPr>
      <t>高温</t>
    </r>
    <r>
      <rPr>
        <sz val="11"/>
        <color theme="1"/>
        <rFont val="Times New Roman"/>
        <family val="1"/>
      </rPr>
      <t>PCM+LiCl - KCl - CaCl2</t>
    </r>
    <r>
      <rPr>
        <sz val="11"/>
        <color theme="1"/>
        <rFont val="仿宋"/>
        <family val="3"/>
        <charset val="134"/>
      </rPr>
      <t>三元氯化盐</t>
    </r>
    <phoneticPr fontId="3" type="noConversion"/>
  </si>
  <si>
    <t>Performance Design of High-Temperature Chloride Salts as Thermal Energy Storage Material</t>
  </si>
  <si>
    <t>Zhao, Le; Wang, Jingyao; Cui, Liu; Li, Baorang; Du, Xiaoze; Wu, Hongwei; Performance Design of High-Temperature Chloride Salts as Thermal Energy Storage Material. Journal of Thermal Science, 2024, 33(2): 479-490. http://dx.doi.org/10.1007/s11630-024-1921-4</t>
  </si>
  <si>
    <t>10.1007/s11630-024-1921-4</t>
    <phoneticPr fontId="4" type="noConversion"/>
  </si>
  <si>
    <t>JTS-23-0063.R1</t>
    <phoneticPr fontId="4" type="noConversion"/>
  </si>
  <si>
    <t>chloride salts; thermal energy storages; thermal properties; thermal stability</t>
    <phoneticPr fontId="4" type="noConversion"/>
  </si>
  <si>
    <t>The chloride salts have great potential used as high-temperature thermal energy storage (TES) medium for the concentrated solar power system. In this study, LiCl, KCl and CaCl2 were selected as energy storage materials in order to further broaden the working temperature of ternary chloride salt and improve its energy storage density. The new high-temperature energy storage ternary chloride composed of LiCl, KCl, and CaCl2 was developed based on the phase diagram generated by FactSage. Three components of LiCl-KCl-CaCl2 with the mass ratio of 37.85%-53.38%-8.77%, 30.90%-13.82%-55.28% and 1.78%-18.61%-79.61% were developed, of which the corresponding melting temperature (Tm) 340.93, 433.57 and 626.85 degrees C, respectively, was obtained either. Considering that Tm of the third group of salts was too high, only the first two groups of salts were tested. DSC test showed that the actual melting point was only 0.46% and 1.64% different from the melting point predicted by Factsage. The thermal properties of the two ternary chloride salts were also compared. The solid and liquid-specific heat of ternary salts was determined by DSC using sapphire as the standard reference. The vapor pressure and decomposition temperature of ternary chloride salts were investigated. The results showed that the vapor pressure of salt 1 was almost constant below 650 degrees C by FactSage. Meanwhile, the TG results showed that the upper working temperature of salt 1 was 650 degrees C under the air atmosphere. In addition, the ternary chloride salts after short-term cycling still exhibited excellent thermal properties, which revealed that these good thermal properties make them have broad application prospects in high-temperature thermal energy storage systems.</t>
    <phoneticPr fontId="4" type="noConversion"/>
  </si>
  <si>
    <r>
      <rPr>
        <sz val="11"/>
        <color theme="1"/>
        <rFont val="仿宋"/>
        <family val="3"/>
        <charset val="134"/>
      </rPr>
      <t>氯盐作为高温热能储存</t>
    </r>
    <r>
      <rPr>
        <sz val="11"/>
        <color theme="1"/>
        <rFont val="Times New Roman"/>
        <family val="1"/>
      </rPr>
      <t>( TES )</t>
    </r>
    <r>
      <rPr>
        <sz val="11"/>
        <color theme="1"/>
        <rFont val="仿宋"/>
        <family val="3"/>
        <charset val="134"/>
      </rPr>
      <t>介质在聚光太阳能发电系统中具有巨大的应用潜力。为了进一步拓宽三元氯盐的工作温度，提高其储能密度，本研究选择</t>
    </r>
    <r>
      <rPr>
        <sz val="11"/>
        <color theme="1"/>
        <rFont val="Times New Roman"/>
        <family val="1"/>
      </rPr>
      <t>LiCl</t>
    </r>
    <r>
      <rPr>
        <sz val="11"/>
        <color theme="1"/>
        <rFont val="仿宋"/>
        <family val="3"/>
        <charset val="134"/>
      </rPr>
      <t>、</t>
    </r>
    <r>
      <rPr>
        <sz val="11"/>
        <color theme="1"/>
        <rFont val="Times New Roman"/>
        <family val="1"/>
      </rPr>
      <t>KCl</t>
    </r>
    <r>
      <rPr>
        <sz val="11"/>
        <color theme="1"/>
        <rFont val="仿宋"/>
        <family val="3"/>
        <charset val="134"/>
      </rPr>
      <t>和</t>
    </r>
    <r>
      <rPr>
        <sz val="11"/>
        <color theme="1"/>
        <rFont val="Times New Roman"/>
        <family val="1"/>
      </rPr>
      <t>CaCl2</t>
    </r>
    <r>
      <rPr>
        <sz val="11"/>
        <color theme="1"/>
        <rFont val="仿宋"/>
        <family val="3"/>
        <charset val="134"/>
      </rPr>
      <t>作为储能材料。基于</t>
    </r>
    <r>
      <rPr>
        <sz val="11"/>
        <color theme="1"/>
        <rFont val="Times New Roman"/>
        <family val="1"/>
      </rPr>
      <t>Factsage</t>
    </r>
    <r>
      <rPr>
        <sz val="11"/>
        <color theme="1"/>
        <rFont val="仿宋"/>
        <family val="3"/>
        <charset val="134"/>
      </rPr>
      <t>开发了</t>
    </r>
    <r>
      <rPr>
        <sz val="11"/>
        <color theme="1"/>
        <rFont val="Times New Roman"/>
        <family val="1"/>
      </rPr>
      <t>LiCl - KCl - CaCl2</t>
    </r>
    <r>
      <rPr>
        <sz val="11"/>
        <color theme="1"/>
        <rFont val="仿宋"/>
        <family val="3"/>
        <charset val="134"/>
      </rPr>
      <t>三元氯化盐，其质量分数分别为</t>
    </r>
    <r>
      <rPr>
        <sz val="11"/>
        <color theme="1"/>
        <rFont val="Times New Roman"/>
        <family val="1"/>
      </rPr>
      <t>37.85 - 53.38 - 8.77</t>
    </r>
    <r>
      <rPr>
        <sz val="11"/>
        <color theme="1"/>
        <rFont val="仿宋"/>
        <family val="3"/>
        <charset val="134"/>
      </rPr>
      <t>、</t>
    </r>
    <r>
      <rPr>
        <sz val="11"/>
        <color theme="1"/>
        <rFont val="Times New Roman"/>
        <family val="1"/>
      </rPr>
      <t>30.90 - 13.82 - 55.28</t>
    </r>
    <r>
      <rPr>
        <sz val="11"/>
        <color theme="1"/>
        <rFont val="仿宋"/>
        <family val="3"/>
        <charset val="134"/>
      </rPr>
      <t>和</t>
    </r>
    <r>
      <rPr>
        <sz val="11"/>
        <color theme="1"/>
        <rFont val="Times New Roman"/>
        <family val="1"/>
      </rPr>
      <t>1.78 - 18.61 - 79.61 %</t>
    </r>
    <r>
      <rPr>
        <sz val="11"/>
        <color theme="1"/>
        <rFont val="仿宋"/>
        <family val="3"/>
        <charset val="134"/>
      </rPr>
      <t>，对应的熔化温度</t>
    </r>
    <r>
      <rPr>
        <sz val="11"/>
        <color theme="1"/>
        <rFont val="Times New Roman"/>
        <family val="1"/>
      </rPr>
      <t>( Tm )</t>
    </r>
    <r>
      <rPr>
        <sz val="11"/>
        <color theme="1"/>
        <rFont val="仿宋"/>
        <family val="3"/>
        <charset val="134"/>
      </rPr>
      <t>分别为</t>
    </r>
    <r>
      <rPr>
        <sz val="11"/>
        <color theme="1"/>
        <rFont val="Times New Roman"/>
        <family val="1"/>
      </rPr>
      <t>340.93</t>
    </r>
    <r>
      <rPr>
        <sz val="11"/>
        <color theme="1"/>
        <rFont val="仿宋"/>
        <family val="3"/>
        <charset val="134"/>
      </rPr>
      <t>、</t>
    </r>
    <r>
      <rPr>
        <sz val="11"/>
        <color theme="1"/>
        <rFont val="Times New Roman"/>
        <family val="1"/>
      </rPr>
      <t>433.57</t>
    </r>
    <r>
      <rPr>
        <sz val="11"/>
        <color theme="1"/>
        <rFont val="仿宋"/>
        <family val="3"/>
        <charset val="134"/>
      </rPr>
      <t>和</t>
    </r>
    <r>
      <rPr>
        <sz val="11"/>
        <color theme="1"/>
        <rFont val="Times New Roman"/>
        <family val="1"/>
      </rPr>
      <t>626.85 ºC</t>
    </r>
    <r>
      <rPr>
        <sz val="11"/>
        <color theme="1"/>
        <rFont val="仿宋"/>
        <family val="3"/>
        <charset val="134"/>
      </rPr>
      <t>，其对应组分分别命名为盐</t>
    </r>
    <r>
      <rPr>
        <sz val="11"/>
        <color theme="1"/>
        <rFont val="Times New Roman"/>
        <family val="1"/>
      </rPr>
      <t>1</t>
    </r>
    <r>
      <rPr>
        <sz val="11"/>
        <color theme="1"/>
        <rFont val="仿宋"/>
        <family val="3"/>
        <charset val="134"/>
      </rPr>
      <t>，盐</t>
    </r>
    <r>
      <rPr>
        <sz val="11"/>
        <color theme="1"/>
        <rFont val="Times New Roman"/>
        <family val="1"/>
      </rPr>
      <t>2</t>
    </r>
    <r>
      <rPr>
        <sz val="11"/>
        <color theme="1"/>
        <rFont val="仿宋"/>
        <family val="3"/>
        <charset val="134"/>
      </rPr>
      <t>，盐</t>
    </r>
    <r>
      <rPr>
        <sz val="11"/>
        <color theme="1"/>
        <rFont val="Times New Roman"/>
        <family val="1"/>
      </rPr>
      <t>3</t>
    </r>
    <r>
      <rPr>
        <sz val="11"/>
        <color theme="1"/>
        <rFont val="仿宋"/>
        <family val="3"/>
        <charset val="134"/>
      </rPr>
      <t>。由于，盐</t>
    </r>
    <r>
      <rPr>
        <sz val="11"/>
        <color theme="1"/>
        <rFont val="Times New Roman"/>
        <family val="1"/>
      </rPr>
      <t>3</t>
    </r>
    <r>
      <rPr>
        <sz val="11"/>
        <color theme="1"/>
        <rFont val="仿宋"/>
        <family val="3"/>
        <charset val="134"/>
      </rPr>
      <t>熔点过高，实验过程中不予考虑。</t>
    </r>
    <r>
      <rPr>
        <sz val="11"/>
        <color theme="1"/>
        <rFont val="Times New Roman"/>
        <family val="1"/>
      </rPr>
      <t>DSC</t>
    </r>
    <r>
      <rPr>
        <sz val="11"/>
        <color theme="1"/>
        <rFont val="仿宋"/>
        <family val="3"/>
        <charset val="134"/>
      </rPr>
      <t>测试结果表明，盐</t>
    </r>
    <r>
      <rPr>
        <sz val="11"/>
        <color theme="1"/>
        <rFont val="Times New Roman"/>
        <family val="1"/>
      </rPr>
      <t>1</t>
    </r>
    <r>
      <rPr>
        <sz val="11"/>
        <color theme="1"/>
        <rFont val="仿宋"/>
        <family val="3"/>
        <charset val="134"/>
      </rPr>
      <t>和盐</t>
    </r>
    <r>
      <rPr>
        <sz val="11"/>
        <color theme="1"/>
        <rFont val="Times New Roman"/>
        <family val="1"/>
      </rPr>
      <t>2</t>
    </r>
    <r>
      <rPr>
        <sz val="11"/>
        <color theme="1"/>
        <rFont val="仿宋"/>
        <family val="3"/>
        <charset val="134"/>
      </rPr>
      <t>的实际熔点与</t>
    </r>
    <r>
      <rPr>
        <sz val="11"/>
        <color theme="1"/>
        <rFont val="Times New Roman"/>
        <family val="1"/>
      </rPr>
      <t>Factsage</t>
    </r>
    <r>
      <rPr>
        <sz val="11"/>
        <color theme="1"/>
        <rFont val="仿宋"/>
        <family val="3"/>
        <charset val="134"/>
      </rPr>
      <t>软件预测的熔点仅相差</t>
    </r>
    <r>
      <rPr>
        <sz val="11"/>
        <color theme="1"/>
        <rFont val="Times New Roman"/>
        <family val="1"/>
      </rPr>
      <t>0.46 %</t>
    </r>
    <r>
      <rPr>
        <sz val="11"/>
        <color theme="1"/>
        <rFont val="仿宋"/>
        <family val="3"/>
        <charset val="134"/>
      </rPr>
      <t>和</t>
    </r>
    <r>
      <rPr>
        <sz val="11"/>
        <color theme="1"/>
        <rFont val="Times New Roman"/>
        <family val="1"/>
      </rPr>
      <t>1.64 %</t>
    </r>
    <r>
      <rPr>
        <sz val="11"/>
        <color theme="1"/>
        <rFont val="仿宋"/>
        <family val="3"/>
        <charset val="134"/>
      </rPr>
      <t>。同时，采用模拟和实验手段对比了盐</t>
    </r>
    <r>
      <rPr>
        <sz val="11"/>
        <color theme="1"/>
        <rFont val="Times New Roman"/>
        <family val="1"/>
      </rPr>
      <t>1</t>
    </r>
    <r>
      <rPr>
        <sz val="11"/>
        <color theme="1"/>
        <rFont val="仿宋"/>
        <family val="3"/>
        <charset val="134"/>
      </rPr>
      <t>和盐</t>
    </r>
    <r>
      <rPr>
        <sz val="11"/>
        <color theme="1"/>
        <rFont val="Times New Roman"/>
        <family val="1"/>
      </rPr>
      <t>2</t>
    </r>
    <r>
      <rPr>
        <sz val="11"/>
        <color theme="1"/>
        <rFont val="仿宋"/>
        <family val="3"/>
        <charset val="134"/>
      </rPr>
      <t>的质量损失，模拟结果表明，在</t>
    </r>
    <r>
      <rPr>
        <sz val="11"/>
        <color theme="1"/>
        <rFont val="Times New Roman"/>
        <family val="1"/>
      </rPr>
      <t>650 ºC</t>
    </r>
    <r>
      <rPr>
        <sz val="11"/>
        <color theme="1"/>
        <rFont val="仿宋"/>
        <family val="3"/>
        <charset val="134"/>
      </rPr>
      <t>以下时，盐</t>
    </r>
    <r>
      <rPr>
        <sz val="11"/>
        <color theme="1"/>
        <rFont val="Times New Roman"/>
        <family val="1"/>
      </rPr>
      <t>1</t>
    </r>
    <r>
      <rPr>
        <sz val="11"/>
        <color theme="1"/>
        <rFont val="仿宋"/>
        <family val="3"/>
        <charset val="134"/>
      </rPr>
      <t>的蒸气压几乎不变。同时，实验结果表明，在空气气氛下，盐</t>
    </r>
    <r>
      <rPr>
        <sz val="11"/>
        <color theme="1"/>
        <rFont val="Times New Roman"/>
        <family val="1"/>
      </rPr>
      <t>1</t>
    </r>
    <r>
      <rPr>
        <sz val="11"/>
        <color theme="1"/>
        <rFont val="仿宋"/>
        <family val="3"/>
        <charset val="134"/>
      </rPr>
      <t>的上限工作温度为</t>
    </r>
    <r>
      <rPr>
        <sz val="11"/>
        <color theme="1"/>
        <rFont val="Times New Roman"/>
        <family val="1"/>
      </rPr>
      <t>650  ºC</t>
    </r>
    <r>
      <rPr>
        <sz val="11"/>
        <color theme="1"/>
        <rFont val="仿宋"/>
        <family val="3"/>
        <charset val="134"/>
      </rPr>
      <t>。此外，三元氯盐在短期循环后仍表现出优异的热性能，揭示了这些良好的热性能使其在高温热能存储系统中具有广阔的应用前景。</t>
    </r>
    <phoneticPr fontId="3" type="noConversion"/>
  </si>
  <si>
    <r>
      <rPr>
        <sz val="11"/>
        <color theme="1"/>
        <rFont val="仿宋"/>
        <family val="3"/>
        <charset val="134"/>
      </rPr>
      <t>高温</t>
    </r>
    <r>
      <rPr>
        <sz val="11"/>
        <color theme="1"/>
        <rFont val="Times New Roman"/>
        <family val="1"/>
      </rPr>
      <t>PCM+</t>
    </r>
    <r>
      <rPr>
        <sz val="11"/>
        <color theme="1"/>
        <rFont val="仿宋"/>
        <family val="3"/>
        <charset val="134"/>
      </rPr>
      <t>共晶盐</t>
    </r>
    <r>
      <rPr>
        <sz val="11"/>
        <color theme="1"/>
        <rFont val="Times New Roman"/>
        <family val="1"/>
      </rPr>
      <t>Na2CO3-Li2CO3-LiF</t>
    </r>
    <phoneticPr fontId="3" type="noConversion"/>
  </si>
  <si>
    <t>Superior Latent Heat Eutectic Salt Na2CO3-Li2CO3-LiF for Thermal Energy Storage: Preparation and Performance Investigation</t>
  </si>
  <si>
    <t>Li Weiwei; Miao Qi; Zhang Yelong; Ding Hongliang; Yang Sa; Lai Yuan; Feng Daili; Ding Yulong; Jin Yi; Tan Linghua; Superior Latent Heat Eutectic Salt Na2CO3-Li2CO3-LiF for Thermal Energy Storage: Preparation and Performance Investigation. Journal of Thermal Science, 2024, 33(2): 501-508. http://dx.doi.org/10.1007/s11630-024-1919-y</t>
  </si>
  <si>
    <t>10.1007/s11630-024-1919-y</t>
    <phoneticPr fontId="4" type="noConversion"/>
  </si>
  <si>
    <t>JTS-22-0428.R1</t>
    <phoneticPr fontId="4" type="noConversion"/>
  </si>
  <si>
    <t>phase change materials; ternary eutectic salt; latent heat; thermal stability</t>
    <phoneticPr fontId="4" type="noConversion"/>
  </si>
  <si>
    <t>In this paper, a novel ternary eutectic salt Na2CO3-Li2CO3-LiF was designed and investigated for concentrated solar power (CSP). The FactSage software was used to predict the composition and eutectic point of Na2CO3-Li2CO3-LiF. The microstructure, thermophysical properties, and thermal stability of eutectic salts were experimentally measured using various analytical methods. With a mass ratio of 57%:32%:11%, the eutectic salt exhibited excellent thermal storage properties with a fusion enthalpy of 413 J/g and a melting point of 426.8 degrees C. The excellent thermal stability of the eutectic salt was reflected by a weight loss of only 0.8% at 600 degrees C.</t>
    <phoneticPr fontId="4" type="noConversion"/>
  </si>
  <si>
    <r>
      <rPr>
        <sz val="11"/>
        <color theme="1"/>
        <rFont val="仿宋"/>
        <family val="3"/>
        <charset val="134"/>
      </rPr>
      <t>本文设计并研究了一种用于聚光太阳能发电（</t>
    </r>
    <r>
      <rPr>
        <sz val="11"/>
        <color theme="1"/>
        <rFont val="Times New Roman"/>
        <family val="1"/>
      </rPr>
      <t>CSP</t>
    </r>
    <r>
      <rPr>
        <sz val="11"/>
        <color theme="1"/>
        <rFont val="仿宋"/>
        <family val="3"/>
        <charset val="134"/>
      </rPr>
      <t>）的新型三元共晶盐</t>
    </r>
    <r>
      <rPr>
        <sz val="11"/>
        <color theme="1"/>
        <rFont val="Times New Roman"/>
        <family val="1"/>
      </rPr>
      <t>Na2CO3-Li2CO3-LiF</t>
    </r>
    <r>
      <rPr>
        <sz val="11"/>
        <color theme="1"/>
        <rFont val="仿宋"/>
        <family val="3"/>
        <charset val="134"/>
      </rPr>
      <t>。利用</t>
    </r>
    <r>
      <rPr>
        <sz val="11"/>
        <color theme="1"/>
        <rFont val="Times New Roman"/>
        <family val="1"/>
      </rPr>
      <t xml:space="preserve"> FactSage </t>
    </r>
    <r>
      <rPr>
        <sz val="11"/>
        <color theme="1"/>
        <rFont val="仿宋"/>
        <family val="3"/>
        <charset val="134"/>
      </rPr>
      <t>软件预测了</t>
    </r>
    <r>
      <rPr>
        <sz val="11"/>
        <color theme="1"/>
        <rFont val="Times New Roman"/>
        <family val="1"/>
      </rPr>
      <t xml:space="preserve"> Na2CO3-Li2CO3-LiF </t>
    </r>
    <r>
      <rPr>
        <sz val="11"/>
        <color theme="1"/>
        <rFont val="仿宋"/>
        <family val="3"/>
        <charset val="134"/>
      </rPr>
      <t>的共晶点及组分。通过一系列实验，对该共晶盐的微观结构、热物理性质和热稳定性进行了研究。当质量比为</t>
    </r>
    <r>
      <rPr>
        <sz val="11"/>
        <color theme="1"/>
        <rFont val="Times New Roman"/>
        <family val="1"/>
      </rPr>
      <t xml:space="preserve"> 57:32:11 wt%</t>
    </r>
    <r>
      <rPr>
        <sz val="11"/>
        <color theme="1"/>
        <rFont val="仿宋"/>
        <family val="3"/>
        <charset val="134"/>
      </rPr>
      <t>时，共晶盐具有优异的蓄热性能，熔点为</t>
    </r>
    <r>
      <rPr>
        <sz val="11"/>
        <color theme="1"/>
        <rFont val="Times New Roman"/>
        <family val="1"/>
      </rPr>
      <t xml:space="preserve"> 426.8 oC</t>
    </r>
    <r>
      <rPr>
        <sz val="11"/>
        <color theme="1"/>
        <rFont val="仿宋"/>
        <family val="3"/>
        <charset val="134"/>
      </rPr>
      <t>，其潜热为</t>
    </r>
    <r>
      <rPr>
        <sz val="11"/>
        <color theme="1"/>
        <rFont val="Times New Roman"/>
        <family val="1"/>
      </rPr>
      <t xml:space="preserve"> 413 J/g</t>
    </r>
    <r>
      <rPr>
        <sz val="11"/>
        <color theme="1"/>
        <rFont val="仿宋"/>
        <family val="3"/>
        <charset val="134"/>
      </rPr>
      <t>。同时共晶盐展现出优异的热稳定性，在</t>
    </r>
    <r>
      <rPr>
        <sz val="11"/>
        <color theme="1"/>
        <rFont val="Times New Roman"/>
        <family val="1"/>
      </rPr>
      <t xml:space="preserve"> 600 </t>
    </r>
    <r>
      <rPr>
        <sz val="11"/>
        <color theme="1"/>
        <rFont val="仿宋"/>
        <family val="3"/>
        <charset val="134"/>
      </rPr>
      <t>摄氏度时的重量损失仅为</t>
    </r>
    <r>
      <rPr>
        <sz val="11"/>
        <color theme="1"/>
        <rFont val="Times New Roman"/>
        <family val="1"/>
      </rPr>
      <t xml:space="preserve"> 0.8%</t>
    </r>
    <r>
      <rPr>
        <sz val="11"/>
        <color theme="1"/>
        <rFont val="仿宋"/>
        <family val="3"/>
        <charset val="134"/>
      </rPr>
      <t>。</t>
    </r>
    <phoneticPr fontId="3" type="noConversion"/>
  </si>
  <si>
    <r>
      <rPr>
        <sz val="11"/>
        <color theme="1"/>
        <rFont val="仿宋"/>
        <family val="3"/>
        <charset val="134"/>
      </rPr>
      <t>新能源</t>
    </r>
    <r>
      <rPr>
        <sz val="11"/>
        <color theme="1"/>
        <rFont val="Times New Roman"/>
        <family val="1"/>
      </rPr>
      <t>-</t>
    </r>
    <r>
      <rPr>
        <sz val="11"/>
        <color theme="1"/>
        <rFont val="仿宋"/>
        <family val="3"/>
        <charset val="134"/>
      </rPr>
      <t>太阳能</t>
    </r>
  </si>
  <si>
    <r>
      <rPr>
        <sz val="11"/>
        <color theme="1"/>
        <rFont val="仿宋"/>
        <family val="3"/>
        <charset val="134"/>
      </rPr>
      <t>翅片太阳能空气加热器</t>
    </r>
    <r>
      <rPr>
        <sz val="11"/>
        <color theme="1"/>
        <rFont val="Times New Roman"/>
        <family val="1"/>
      </rPr>
      <t>+</t>
    </r>
    <r>
      <rPr>
        <sz val="11"/>
        <color theme="1"/>
        <rFont val="仿宋"/>
        <family val="3"/>
        <charset val="134"/>
      </rPr>
      <t>响应面法</t>
    </r>
    <phoneticPr fontId="3" type="noConversion"/>
  </si>
  <si>
    <t>Application of Response Surface Methodology for Analysing and Optimizing the Finned Solar Air Heater</t>
    <phoneticPr fontId="3" type="noConversion"/>
  </si>
  <si>
    <t>Singh, Vineet; Yadav, Vinod Singh; Trivedi, Vaibhav; Kumar, Manoj; Kumar, Niraj; Application of Response Surface Methodology for Analysing and Optimizing the Finned Solar Air Heater. Journal of Thermal Science, 2024, 33(3): 985-1009. http://dx.doi.org/10.1007/s11630-024-1934-z</t>
    <phoneticPr fontId="3" type="noConversion"/>
  </si>
  <si>
    <t>10.1007/s11630-024-1934-z</t>
    <phoneticPr fontId="4" type="noConversion"/>
  </si>
  <si>
    <t>JTS-23-0120.R3</t>
    <phoneticPr fontId="4" type="noConversion"/>
  </si>
  <si>
    <t>solar air heater; optimization; fins; exergy; response surface methodology; air</t>
    <phoneticPr fontId="4" type="noConversion"/>
  </si>
  <si>
    <t>In this research paper, a solar air heater with triangular fins has been experimentally analysed and optimized. Initially, an experimental set-up of a solar air heater having triangular fins has been developed at the location of 28.10 degrees N, 78.23 degrees E. The heat transfer rate through fins and fins efficiency has been determined by the Finite Difference Method model equations. The experimental data and modeled data of response parameters have been optimized in MINITAB-17 software by the Response Surface Methodology tool. For creating the response surface design, three input parameters have been selected namely solar intensity, Reynolds number, and fin base-to-height ratio. The range of solar intensity, Reynolds number, and fin base-to-height ratio is 600 to 1000 W/m2, 4000 to 6000, and 0.4 to 0.8 respectively. The response surface design has been analyzed by calculating the outlet temperature, friction factor, Nusselt number, fin efficiency, thermal performance factor, and exergy efficiency. The optimum settings of input parameters: solar intensity is 1000 W/m2; Reynolds number is 4969.7, and the fin base to height ratio is 0.6060, on which these response: namely outlet temperature of 92.531 degrees C, friction factor of 0.2350, Nusselt number of 127.761, thermal efficiency of 50.836%, thermal performance factor of 1.4947, and exergy efficiency of 8.762%.</t>
    <phoneticPr fontId="4" type="noConversion"/>
  </si>
  <si>
    <t>In this research paper, a solar air heater with triangular fins has been experimentally analysed and 
optimized. Initially, an experimental set-up of a solar air heater having triangular fins has been developed at the 
location of 28.10°N, 78.23°E. The heat transfer rate through fins and fins efficiency has been determined by the Finite Difference Method model equations. The experimental data and modeled data of response parameters have been optimized in MINITAB-17 software by the Response Surface Methodology tool. For creating the response surface design, three input parameters have been selected namely solar intensity, Reynolds number, and fin base-to-height ratio. The range of solar intensity, Reynolds number, and fin base-to-height ratio is 600 to 1000 W/m2 , 4000 to 6000, and 0.4 to 0.8 respectively. The response surface design has been analyzed by calculating the outlet temperature, friction factor, Nusselt number, fin efficiency, thermal performance factor, and exergy efficiency. The ptimum settings of input parameters: solar intensity is 1000 /m2; Reynolds number is 4969.7, and the fin base to height ratio is 0.6060, on which these response: namely outlet temperature of 92.531°C, friction factor of 0.2350, Nusselt number of 127.761, thermal efficiency of 50.836%, thermal performance factor of 1.4947, and exergy efficiency of 8.762%.</t>
    <phoneticPr fontId="3" type="noConversion"/>
  </si>
  <si>
    <r>
      <rPr>
        <sz val="11"/>
        <color theme="1"/>
        <rFont val="仿宋"/>
        <family val="3"/>
        <charset val="134"/>
      </rPr>
      <t>余热回收</t>
    </r>
    <phoneticPr fontId="3" type="noConversion"/>
  </si>
  <si>
    <r>
      <rPr>
        <sz val="11"/>
        <color theme="1"/>
        <rFont val="仿宋"/>
        <family val="3"/>
        <charset val="134"/>
      </rPr>
      <t>烟气余热回收</t>
    </r>
    <r>
      <rPr>
        <sz val="11"/>
        <color theme="1"/>
        <rFont val="Times New Roman"/>
        <family val="1"/>
      </rPr>
      <t>+</t>
    </r>
    <r>
      <rPr>
        <sz val="11"/>
        <color theme="1"/>
        <rFont val="仿宋"/>
        <family val="3"/>
        <charset val="134"/>
      </rPr>
      <t>全开式吸收式热泵</t>
    </r>
    <phoneticPr fontId="3" type="noConversion"/>
  </si>
  <si>
    <t>Experimental Investigation on Solution Regeneration Performance and Coefficients in Full-Open System for Heat and Water Recovery of Flue Gas</t>
  </si>
  <si>
    <t>Wei, Hongyang; Huang, Shifang; Ma, Yuxin; Chen, Bo; Sun, Li; Zhang, Xiaosong; Experimental Investigation on Solution Regeneration Performance and Coefficients in Full-Open System for Heat and Water Recovery of Flue Gas. Journal of Thermal Science, 2024, 33(3): 1094-1108. http://dx.doi.org/10.1007/s11630-024-1978-0</t>
  </si>
  <si>
    <t>10.1007/s11630-024-1978-0</t>
    <phoneticPr fontId="4" type="noConversion"/>
  </si>
  <si>
    <t>JTS-23-0501.R1</t>
    <phoneticPr fontId="4" type="noConversion"/>
  </si>
  <si>
    <t>heat and water recovery; solution regeneration; flue gas; regeneration performance; coefficient</t>
    <phoneticPr fontId="4" type="noConversion"/>
  </si>
  <si>
    <t>The recovery of heat and water from low-grade flue gas is of considerable importance for energy conservation and environmental preservation. While the full-open absorption heat pump shows promise as a means of achieving heat and water recovery, the lack of research on heat and mass transfer performance of open-type solution evaporation regeneration represents a significant impediment to its design and operation. This paper experimentally investigates the regeneration performance of an open-type spaying tower equipped with ceramic structured packings. Two different regeneration modes are proposed, namely ambient air receiver mode and flue gas receiver mode, to utilize air or low-grade flue gas as a driving source. The impact of different input parameters on the regeneration characteristics, including heat transfer capacity, water removal rate, thermal efficiency, and humidity effectiveness, are demonstrated. The findings indicate that the enhancement of regeneration can be achieved through the increase of solution flow rate, solution temperature, and flue gas flow rate in both regeneration modes. However, high solution concentration and flue gas humidity ratio can weaken water removal rates and reduce thermal efficiency. For the regeneration of CaCl2-H2O with a concentration of 55%, flue gas around 200 degrees C with a humidity ratio below 44 g/kg can successfully drive the solution regeneration process. When the solution concentration or flue gas humidity ratio continues to rise, additional energy is necessary for regeneration. Furthermore, the coupled heat and mass transfer coefficients are fitted, which can contribute to the design and optimization of the open-type regenerator.</t>
    <phoneticPr fontId="4" type="noConversion"/>
  </si>
  <si>
    <r>
      <rPr>
        <sz val="11"/>
        <color theme="1"/>
        <rFont val="仿宋"/>
        <family val="3"/>
        <charset val="134"/>
      </rPr>
      <t>从低品位烟气中回收热量和水分对于节能和环保都至关重要。全开式吸收式热泵作为一种新型的烟气余热回收技术，具有实现烟气全热深度回收的潜力，但作为系统主要部件的开式再生器缺乏相应的热质传递性能研究，对系统的设计和运行造成了困扰。本文实验研究了装备有陶瓷规整填料的开式喷淋塔（再生器）的再生性能，并提出了两种不同的再生模式，包括空气接收模式和烟气接收模式，以分别利用环境空气和低品位烟气作为再生驱动源。研究并揭示了不同输入参数对再生特性的影响，包括换热量、再生速率、热效率和湿效率。研究结果表明，在两种再生模式中，通过增加溶液流速、溶液温度和空气</t>
    </r>
    <r>
      <rPr>
        <sz val="11"/>
        <color theme="1"/>
        <rFont val="Times New Roman"/>
        <family val="1"/>
      </rPr>
      <t>/</t>
    </r>
    <r>
      <rPr>
        <sz val="11"/>
        <color theme="1"/>
        <rFont val="仿宋"/>
        <family val="3"/>
        <charset val="134"/>
      </rPr>
      <t>烟气流速均可以强化再生性能。然而，溶液浓度和烟气含湿量升高均会减小再生速率，并降低再生热效率。对于</t>
    </r>
    <r>
      <rPr>
        <sz val="11"/>
        <color theme="1"/>
        <rFont val="Times New Roman"/>
        <family val="1"/>
      </rPr>
      <t>55%</t>
    </r>
    <r>
      <rPr>
        <sz val="11"/>
        <color theme="1"/>
        <rFont val="仿宋"/>
        <family val="3"/>
        <charset val="134"/>
      </rPr>
      <t>质量浓度的氯化钙水溶液，温度为</t>
    </r>
    <r>
      <rPr>
        <sz val="11"/>
        <color theme="1"/>
        <rFont val="Times New Roman"/>
        <family val="1"/>
      </rPr>
      <t>200</t>
    </r>
    <r>
      <rPr>
        <sz val="11"/>
        <color theme="1"/>
        <rFont val="仿宋"/>
        <family val="3"/>
        <charset val="134"/>
      </rPr>
      <t>摄氏度、含湿量为</t>
    </r>
    <r>
      <rPr>
        <sz val="11"/>
        <color theme="1"/>
        <rFont val="Times New Roman"/>
        <family val="1"/>
      </rPr>
      <t>44</t>
    </r>
    <r>
      <rPr>
        <sz val="11"/>
        <color theme="1"/>
        <rFont val="仿宋"/>
        <family val="3"/>
        <charset val="134"/>
      </rPr>
      <t>克</t>
    </r>
    <r>
      <rPr>
        <sz val="11"/>
        <color theme="1"/>
        <rFont val="Times New Roman"/>
        <family val="1"/>
      </rPr>
      <t>/</t>
    </r>
    <r>
      <rPr>
        <sz val="11"/>
        <color theme="1"/>
        <rFont val="仿宋"/>
        <family val="3"/>
        <charset val="134"/>
      </rPr>
      <t>千克的烟气可以驱动溶液再生过程，当溶液浓度或烟气含湿量继续上升时，溶液再生过程需要额外的能量输入。此外，本文对上述过程的耦合热质传递系数进行了测试和计算，并构建了耦合热质传递关联式，可为全开式吸收式热泵中开式再生器的设计和优化提供基础。</t>
    </r>
    <phoneticPr fontId="3" type="noConversion"/>
  </si>
  <si>
    <r>
      <rPr>
        <sz val="10"/>
        <color theme="1"/>
        <rFont val="仿宋"/>
        <family val="3"/>
        <charset val="134"/>
      </rPr>
      <t>制冷</t>
    </r>
  </si>
  <si>
    <r>
      <rPr>
        <sz val="10"/>
        <color theme="1"/>
        <rFont val="仿宋"/>
        <family val="3"/>
        <charset val="134"/>
      </rPr>
      <t>高频脉冲管制冷机（</t>
    </r>
    <r>
      <rPr>
        <sz val="10"/>
        <color theme="1"/>
        <rFont val="Times New Roman"/>
        <family val="1"/>
      </rPr>
      <t>HPTC</t>
    </r>
    <r>
      <rPr>
        <sz val="10"/>
        <color theme="1"/>
        <rFont val="仿宋"/>
        <family val="3"/>
        <charset val="134"/>
      </rPr>
      <t>）</t>
    </r>
    <r>
      <rPr>
        <sz val="10"/>
        <color theme="1"/>
        <rFont val="Times New Roman"/>
        <family val="1"/>
      </rPr>
      <t xml:space="preserve">+3He-4He </t>
    </r>
    <r>
      <rPr>
        <sz val="10"/>
        <color theme="1"/>
        <rFont val="仿宋"/>
        <family val="3"/>
        <charset val="134"/>
      </rPr>
      <t>混合物作为工质</t>
    </r>
    <phoneticPr fontId="3" type="noConversion"/>
  </si>
  <si>
    <t>Thermal Performance of a 4 K High-frequency Pulse Tube Cryocooler with Different Working Fluids</t>
  </si>
  <si>
    <t>Gao, Zhaozhao; Yang, Biao; Fan, Xiaoyu; Chen, Liubiao; Wang, Junjie; Thermal Performance of a 4 K High-frequency Pulse Tube Cryocooler with Different Working Fluids. Journal of Thermal Science, 2024, 33(4): 1468-1479. http://dx.doi.org/10.1007/s11630-024-1991-3</t>
  </si>
  <si>
    <t>10.1007/s11630-024-1991-3</t>
    <phoneticPr fontId="4" type="noConversion"/>
  </si>
  <si>
    <t>JTS-23-0324.R1</t>
    <phoneticPr fontId="4" type="noConversion"/>
  </si>
  <si>
    <t>high-frequency pulse tube cryocooler; He-3-He-4 mixture; liquid helium temperature; thermally coupled</t>
    <phoneticPr fontId="4" type="noConversion"/>
  </si>
  <si>
    <t>The high-frequency pulse tube cryocooler (HPTC) represents a promising miniature cryocooling technology due to its compact structure and the absence of low-temperature moving components. However, limited to the non-ideal gas effect of He-4, the HPTC is hard to obtain high cooling performance in the liquid helium temperature range. He-3 as the working fluid can effectively improve the cooling performance of the HPTC, but the high cost hinders its wide application. In consideration of both cooling performance and cost-effectiveness, this paper explores the feasibility of utilizing He-3-He-4 mixtures as the working fluid for HPTCs. Firstly, the experimental results of a developed HPTC based He-4 are reported. With a total power consumption of 575 W, the lowest temperature of 3.26 K was observed. And the measured cooling power at 4.2 K was 20.8 mW. Then the theoretical utmost efficiency of the cryocooler was calculated in terms of the thermophysical properties of the working fluids, using He-3-He-4 mixtures with different compositions as the working fluids. The whole machine modeling of the HPTC was further carried out, and the influence of the working fluids with different components on the structural parameters such as double-inlet and inertance tube, and operating parameters such as pressure and frequency were analyzed. The calculated results show that the cooling power is expected to be increased to 36 mW and 53 mW if the equimolar He-3-He-4 mixture and pure He-3 are used, respectively.</t>
    <phoneticPr fontId="4" type="noConversion"/>
  </si>
  <si>
    <r>
      <rPr>
        <sz val="11"/>
        <color theme="1"/>
        <rFont val="仿宋"/>
        <family val="3"/>
        <charset val="134"/>
      </rPr>
      <t>高频脉冲管制冷机（</t>
    </r>
    <r>
      <rPr>
        <sz val="11"/>
        <color theme="1"/>
        <rFont val="Times New Roman"/>
        <family val="1"/>
      </rPr>
      <t>HPTC</t>
    </r>
    <r>
      <rPr>
        <sz val="11"/>
        <color theme="1"/>
        <rFont val="仿宋"/>
        <family val="3"/>
        <charset val="134"/>
      </rPr>
      <t>）因结构紧凑，没有低温运动部件，是一种颇具应用前景的小型低温制冷技术。然而，受限于</t>
    </r>
    <r>
      <rPr>
        <sz val="11"/>
        <color theme="1"/>
        <rFont val="Times New Roman"/>
        <family val="1"/>
      </rPr>
      <t>4He</t>
    </r>
    <r>
      <rPr>
        <sz val="11"/>
        <color theme="1"/>
        <rFont val="仿宋"/>
        <family val="3"/>
        <charset val="134"/>
      </rPr>
      <t>的非理想气体效应，</t>
    </r>
    <r>
      <rPr>
        <sz val="11"/>
        <color theme="1"/>
        <rFont val="Times New Roman"/>
        <family val="1"/>
      </rPr>
      <t xml:space="preserve">HPTC </t>
    </r>
    <r>
      <rPr>
        <sz val="11"/>
        <color theme="1"/>
        <rFont val="仿宋"/>
        <family val="3"/>
        <charset val="134"/>
      </rPr>
      <t>很难在液氦温区获得较高制冷性能。</t>
    </r>
    <r>
      <rPr>
        <sz val="11"/>
        <color theme="1"/>
        <rFont val="Times New Roman"/>
        <family val="1"/>
      </rPr>
      <t xml:space="preserve">3He </t>
    </r>
    <r>
      <rPr>
        <sz val="11"/>
        <color theme="1"/>
        <rFont val="仿宋"/>
        <family val="3"/>
        <charset val="134"/>
      </rPr>
      <t>作为工质可以有效提升</t>
    </r>
    <r>
      <rPr>
        <sz val="11"/>
        <color theme="1"/>
        <rFont val="Times New Roman"/>
        <family val="1"/>
      </rPr>
      <t xml:space="preserve"> HPTC </t>
    </r>
    <r>
      <rPr>
        <sz val="11"/>
        <color theme="1"/>
        <rFont val="仿宋"/>
        <family val="3"/>
        <charset val="134"/>
      </rPr>
      <t>的制冷性能，但其高昂的成本阻碍了它的广泛应用。为兼顾制冷性能和成本，本文探讨了利用</t>
    </r>
    <r>
      <rPr>
        <sz val="11"/>
        <color theme="1"/>
        <rFont val="Times New Roman"/>
        <family val="1"/>
      </rPr>
      <t xml:space="preserve"> 3He-4He </t>
    </r>
    <r>
      <rPr>
        <sz val="11"/>
        <color theme="1"/>
        <rFont val="仿宋"/>
        <family val="3"/>
        <charset val="134"/>
      </rPr>
      <t>混合物作为</t>
    </r>
    <r>
      <rPr>
        <sz val="11"/>
        <color theme="1"/>
        <rFont val="Times New Roman"/>
        <family val="1"/>
      </rPr>
      <t xml:space="preserve"> HPTC </t>
    </r>
    <r>
      <rPr>
        <sz val="11"/>
        <color theme="1"/>
        <rFont val="仿宋"/>
        <family val="3"/>
        <charset val="134"/>
      </rPr>
      <t>工质的可行性。首先开展了基于</t>
    </r>
    <r>
      <rPr>
        <sz val="11"/>
        <color theme="1"/>
        <rFont val="Times New Roman"/>
        <family val="1"/>
      </rPr>
      <t xml:space="preserve"> 4He </t>
    </r>
    <r>
      <rPr>
        <sz val="11"/>
        <color theme="1"/>
        <rFont val="仿宋"/>
        <family val="3"/>
        <charset val="134"/>
      </rPr>
      <t>的</t>
    </r>
    <r>
      <rPr>
        <sz val="11"/>
        <color theme="1"/>
        <rFont val="Times New Roman"/>
        <family val="1"/>
      </rPr>
      <t xml:space="preserve"> HPTC</t>
    </r>
    <r>
      <rPr>
        <sz val="11"/>
        <color theme="1"/>
        <rFont val="仿宋"/>
        <family val="3"/>
        <charset val="134"/>
      </rPr>
      <t>实验研究，在总功耗为</t>
    </r>
    <r>
      <rPr>
        <sz val="11"/>
        <color theme="1"/>
        <rFont val="Times New Roman"/>
        <family val="1"/>
      </rPr>
      <t xml:space="preserve"> 575 W </t>
    </r>
    <r>
      <rPr>
        <sz val="11"/>
        <color theme="1"/>
        <rFont val="仿宋"/>
        <family val="3"/>
        <charset val="134"/>
      </rPr>
      <t>的情况下，最低测试温度为</t>
    </r>
    <r>
      <rPr>
        <sz val="11"/>
        <color theme="1"/>
        <rFont val="Times New Roman"/>
        <family val="1"/>
      </rPr>
      <t xml:space="preserve"> 3.26 K</t>
    </r>
    <r>
      <rPr>
        <sz val="11"/>
        <color theme="1"/>
        <rFont val="仿宋"/>
        <family val="3"/>
        <charset val="134"/>
      </rPr>
      <t>；在</t>
    </r>
    <r>
      <rPr>
        <sz val="11"/>
        <color theme="1"/>
        <rFont val="Times New Roman"/>
        <family val="1"/>
      </rPr>
      <t xml:space="preserve"> 4.2 K </t>
    </r>
    <r>
      <rPr>
        <sz val="11"/>
        <color theme="1"/>
        <rFont val="仿宋"/>
        <family val="3"/>
        <charset val="134"/>
      </rPr>
      <t>时的冷量为</t>
    </r>
    <r>
      <rPr>
        <sz val="11"/>
        <color theme="1"/>
        <rFont val="Times New Roman"/>
        <family val="1"/>
      </rPr>
      <t xml:space="preserve"> 20.8 mW</t>
    </r>
    <r>
      <rPr>
        <sz val="11"/>
        <color theme="1"/>
        <rFont val="仿宋"/>
        <family val="3"/>
        <charset val="134"/>
      </rPr>
      <t>。进一步依据工质热物性，计算了不同组分</t>
    </r>
    <r>
      <rPr>
        <sz val="11"/>
        <color theme="1"/>
        <rFont val="Times New Roman"/>
        <family val="1"/>
      </rPr>
      <t xml:space="preserve"> 3He-4He </t>
    </r>
    <r>
      <rPr>
        <sz val="11"/>
        <color theme="1"/>
        <rFont val="仿宋"/>
        <family val="3"/>
        <charset val="134"/>
      </rPr>
      <t>混合物为工质时制冷机的理论最高效率。然后对</t>
    </r>
    <r>
      <rPr>
        <sz val="11"/>
        <color theme="1"/>
        <rFont val="Times New Roman"/>
        <family val="1"/>
      </rPr>
      <t xml:space="preserve"> HPTC </t>
    </r>
    <r>
      <rPr>
        <sz val="11"/>
        <color theme="1"/>
        <rFont val="仿宋"/>
        <family val="3"/>
        <charset val="134"/>
      </rPr>
      <t>进行了整机建模，探究了不同组分工质对双向进气和惯性管等结构参数以及压力和频率等运行参数的影响规律。计算结果表明，如果使用等摩尔</t>
    </r>
    <r>
      <rPr>
        <sz val="11"/>
        <color theme="1"/>
        <rFont val="Times New Roman"/>
        <family val="1"/>
      </rPr>
      <t xml:space="preserve"> 3He-4He </t>
    </r>
    <r>
      <rPr>
        <sz val="11"/>
        <color theme="1"/>
        <rFont val="仿宋"/>
        <family val="3"/>
        <charset val="134"/>
      </rPr>
      <t>混合工质和纯</t>
    </r>
    <r>
      <rPr>
        <sz val="11"/>
        <color theme="1"/>
        <rFont val="Times New Roman"/>
        <family val="1"/>
      </rPr>
      <t xml:space="preserve"> 3He</t>
    </r>
    <r>
      <rPr>
        <sz val="11"/>
        <color theme="1"/>
        <rFont val="仿宋"/>
        <family val="3"/>
        <charset val="134"/>
      </rPr>
      <t>工质，</t>
    </r>
    <r>
      <rPr>
        <sz val="11"/>
        <color theme="1"/>
        <rFont val="Times New Roman"/>
        <family val="1"/>
      </rPr>
      <t>4.2 K</t>
    </r>
    <r>
      <rPr>
        <sz val="11"/>
        <color theme="1"/>
        <rFont val="仿宋"/>
        <family val="3"/>
        <charset val="134"/>
      </rPr>
      <t>时制冷量有望分别提高至</t>
    </r>
    <r>
      <rPr>
        <sz val="11"/>
        <color theme="1"/>
        <rFont val="Times New Roman"/>
        <family val="1"/>
      </rPr>
      <t xml:space="preserve"> 36 mW </t>
    </r>
    <r>
      <rPr>
        <sz val="11"/>
        <color theme="1"/>
        <rFont val="仿宋"/>
        <family val="3"/>
        <charset val="134"/>
      </rPr>
      <t>和</t>
    </r>
    <r>
      <rPr>
        <sz val="11"/>
        <color theme="1"/>
        <rFont val="Times New Roman"/>
        <family val="1"/>
      </rPr>
      <t xml:space="preserve"> 53 mW</t>
    </r>
    <r>
      <rPr>
        <sz val="11"/>
        <color theme="1"/>
        <rFont val="仿宋"/>
        <family val="3"/>
        <charset val="134"/>
      </rPr>
      <t>。</t>
    </r>
    <phoneticPr fontId="3" type="noConversion"/>
  </si>
  <si>
    <r>
      <rPr>
        <sz val="11"/>
        <color theme="1"/>
        <rFont val="仿宋"/>
        <family val="3"/>
        <charset val="134"/>
      </rPr>
      <t>制冷</t>
    </r>
  </si>
  <si>
    <r>
      <rPr>
        <sz val="11"/>
        <color theme="1"/>
        <rFont val="仿宋"/>
        <family val="3"/>
        <charset val="134"/>
      </rPr>
      <t>两级二氧化碳跨临界制冷循环</t>
    </r>
  </si>
  <si>
    <t>Effect of Inter-Stage Pressure on Performances of Two-Stage Transcritical CO2 Refrigeration Cycle with Dedicated Absorption Dual-Subcooling and Mechanical Recooling</t>
    <phoneticPr fontId="3" type="noConversion"/>
  </si>
  <si>
    <t>Li, Zeyu; Huang, Caoxuheng; Yin, Jianhui; Effect of Inter-Stage Pressure on Performances of Two-Stage Transcritical CO2 Refrigeration Cycle with Dedicated Absorption Dual-Subcooling and Mechanical Recooling. Journal of Thermal Science, 2024, 33(6): 2179-2189. http://dx.doi.org/10.1007/s11630-024-2016-y</t>
  </si>
  <si>
    <t>10.1007/s11630-024-2016-y</t>
    <phoneticPr fontId="4" type="noConversion"/>
  </si>
  <si>
    <t>JTS-23-0381.R3</t>
    <phoneticPr fontId="4" type="noConversion"/>
  </si>
  <si>
    <t>CO2 refrigeration; two-stage cycle; dedicated absorption subcooling; recooling; thermodynamics</t>
    <phoneticPr fontId="4" type="noConversion"/>
  </si>
  <si>
    <t>The two-stage transcritical CO2 refrigeration cycle with dedicated dual-subcooling and mechanical recooling is proposed. The inter-stage pressure is critical for such cycle performances; however, it has not been studied exactly. Therefore, the research aim is to disclose the effect of inter-stage pressure on performances of the proposed cycle. The main work consists of four aspects. Firstly, the comparative study is performed to display advantages of the proposed cycle. Secondly, the key temperatures, heat and power consumptions as well as performance indicators for different inter-stage pressures are analyzed in detail, based on the parametric model. Thirdly, the optimal inter-stage pressure for different conditions is obtained by the nonlinear direct search method. Finally, the economic performance is assessed. It is found that the compressor power of the proposed cycle drops by 12%, and the working temperature lower limit is reduced by 11 degrees C. Furthermore, it is considered that the optimal inter-stage pressure is insensitive to the heat source temperature. The novelty lies in illustrating the effect of inter-stage pressure, obtaining trends of the optimal value, and pointing out the system feasibility. The paper is favorable for design and operation optimization of the proposed system.</t>
    <phoneticPr fontId="4" type="noConversion"/>
  </si>
  <si>
    <r>
      <rPr>
        <sz val="11"/>
        <color theme="1"/>
        <rFont val="仿宋"/>
        <family val="3"/>
        <charset val="134"/>
      </rPr>
      <t>本文提出了基于专用吸收式双过冷与机械式再冷的两级二氧化碳跨临界制冷循环。级间压力是循环的主要影响因素，但其作用特性却未被准确揭示。因此，本文旨在探明级间压力对循环效率的影响规律，相应的主要内容包括以下四个方面。首先，通过比较分析展示了新循环的性能优势。其次，探析了不同级间压力下的循环关键温度、热负荷、压缩功耗及性能指标变化规律。再次，通过非线性直接搜索法获得了最佳级间压力的变工况规律。最后，探明了新系统的经济性能。研究结果表明，新循环压缩功耗相较于传统的两级二氧化碳跨临界循环下降了</t>
    </r>
    <r>
      <rPr>
        <sz val="11"/>
        <color theme="1"/>
        <rFont val="Times New Roman"/>
        <family val="1"/>
      </rPr>
      <t>12%</t>
    </r>
    <r>
      <rPr>
        <sz val="11"/>
        <color theme="1"/>
        <rFont val="仿宋"/>
        <family val="3"/>
        <charset val="134"/>
      </rPr>
      <t>，并且专用吸收式过冷子循环的运行温度下限拓展了</t>
    </r>
    <r>
      <rPr>
        <sz val="11"/>
        <color theme="1"/>
        <rFont val="Times New Roman"/>
        <family val="1"/>
      </rPr>
      <t>11°C</t>
    </r>
    <r>
      <rPr>
        <sz val="11"/>
        <color theme="1"/>
        <rFont val="仿宋"/>
        <family val="3"/>
        <charset val="134"/>
      </rPr>
      <t>。此外，最优级间压力对热源温度变化不敏感。本文的主要创新在于探明了级间压力对循环效率的影响特性，获得了最佳级间压力的变工况规律，并指明了系统可行性。本文研究为系统设计与运行优化提供了数据支持。</t>
    </r>
    <phoneticPr fontId="3" type="noConversion"/>
  </si>
  <si>
    <r>
      <rPr>
        <sz val="11"/>
        <color theme="1"/>
        <rFont val="仿宋"/>
        <family val="3"/>
        <charset val="134"/>
      </rPr>
      <t>制冷系统</t>
    </r>
    <phoneticPr fontId="3" type="noConversion"/>
  </si>
  <si>
    <r>
      <rPr>
        <sz val="11"/>
        <color theme="1"/>
        <rFont val="仿宋"/>
        <family val="3"/>
        <charset val="134"/>
      </rPr>
      <t>新型带热回收的喷射</t>
    </r>
    <r>
      <rPr>
        <sz val="11"/>
        <color theme="1"/>
        <rFont val="Times New Roman"/>
        <family val="1"/>
      </rPr>
      <t>-</t>
    </r>
    <r>
      <rPr>
        <sz val="11"/>
        <color theme="1"/>
        <rFont val="仿宋"/>
        <family val="3"/>
        <charset val="134"/>
      </rPr>
      <t>复叠制冷系统</t>
    </r>
  </si>
  <si>
    <t>Performance Study of a Novel Ejector-Cascade Refrigeration System with Regenerator</t>
  </si>
  <si>
    <t>Chi, Weikai; Yang, Qichao; Chen, Xiaonan; Liu, Guangbin; Zhao, Yuanyang; Li, Liansheng; Performance Study of a Novel Ejector-Cascade Refrigeration System with Regenerator. Journal of Thermal Science, 2024, 33(5): 1618-1629. http://dx.doi.org/10.1007/s11630-024-1963-7</t>
  </si>
  <si>
    <t>10.1007/s11630-024-1963-7</t>
    <phoneticPr fontId="4" type="noConversion"/>
  </si>
  <si>
    <t>JTS-23-0010.R3</t>
    <phoneticPr fontId="4" type="noConversion"/>
  </si>
  <si>
    <t>cascade refrigeration system; ejector; regenerator; system performance; thermodynamic analysis</t>
    <phoneticPr fontId="4" type="noConversion"/>
  </si>
  <si>
    <t>In this paper, a novel NH3/CO2 ejector-cascade refrigeration system with regenerator is proposed, which can recycle the waste heat at the outlet of the compressor. After establishing the mathematical model of the system, the theoretical energy and exergy analysis are carried out and compared with the conventional cascade refrigeration system. It is concluded that compared with the conventional cascade refrigeration system, the novel ejector-cascade refrigeration system with regenerator has the advantages of less power consumption of the compressor, less component exergy destruction, high system performance, and is more suitable for working at a lower temperature. Under the working conditions studied in this paper, compared with the conventional cascade refrigeration system, the COP of the novel ejector-cascade refrigeration system with regenerator is increased by 9.58%; the exergy efficiency is increased by 9.50%, and the optimal evaporation temperature is about -45 degrees C.</t>
    <phoneticPr fontId="4" type="noConversion"/>
  </si>
  <si>
    <r>
      <rPr>
        <sz val="11"/>
        <color theme="1"/>
        <rFont val="仿宋"/>
        <family val="3"/>
        <charset val="134"/>
      </rPr>
      <t>本文提出了一种新型带热回收的喷射</t>
    </r>
    <r>
      <rPr>
        <sz val="11"/>
        <color theme="1"/>
        <rFont val="Times New Roman"/>
        <family val="1"/>
      </rPr>
      <t>-</t>
    </r>
    <r>
      <rPr>
        <sz val="11"/>
        <color theme="1"/>
        <rFont val="仿宋"/>
        <family val="3"/>
        <charset val="134"/>
      </rPr>
      <t>复叠制冷系统，回收高温级压缩机的排气余热驱动喷射器，实现高温级过冷的同时，对高温压缩机进行补气。建立了系统分析的数学模型，进行能量和㶲分析并与常规复叠制冷系统进行对比。研究结果表明：新型带热回收的喷射复叠制冷系统具有功耗低、总㶲损少且性能系数高的优点，适用于制取较低温度的工况。在典型工况下，相较于常规复叠制冷系统，新系统的</t>
    </r>
    <r>
      <rPr>
        <sz val="11"/>
        <color theme="1"/>
        <rFont val="Times New Roman"/>
        <family val="1"/>
      </rPr>
      <t>COP</t>
    </r>
    <r>
      <rPr>
        <sz val="11"/>
        <color theme="1"/>
        <rFont val="仿宋"/>
        <family val="3"/>
        <charset val="134"/>
      </rPr>
      <t>提高了</t>
    </r>
    <r>
      <rPr>
        <sz val="11"/>
        <color theme="1"/>
        <rFont val="Times New Roman"/>
        <family val="1"/>
      </rPr>
      <t>9.58%</t>
    </r>
    <r>
      <rPr>
        <sz val="11"/>
        <color theme="1"/>
        <rFont val="仿宋"/>
        <family val="3"/>
        <charset val="134"/>
      </rPr>
      <t>，㶲效率降低了</t>
    </r>
    <r>
      <rPr>
        <sz val="11"/>
        <color theme="1"/>
        <rFont val="Times New Roman"/>
        <family val="1"/>
      </rPr>
      <t>9.50%</t>
    </r>
    <r>
      <rPr>
        <sz val="11"/>
        <color theme="1"/>
        <rFont val="仿宋"/>
        <family val="3"/>
        <charset val="134"/>
      </rPr>
      <t>。</t>
    </r>
    <phoneticPr fontId="3" type="noConversion"/>
  </si>
  <si>
    <r>
      <rPr>
        <sz val="10"/>
        <color theme="1"/>
        <rFont val="仿宋"/>
        <family val="3"/>
        <charset val="134"/>
      </rPr>
      <t>资源再利用</t>
    </r>
    <phoneticPr fontId="3" type="noConversion"/>
  </si>
  <si>
    <r>
      <rPr>
        <sz val="10"/>
        <color theme="1"/>
        <rFont val="仿宋"/>
        <family val="3"/>
        <charset val="134"/>
      </rPr>
      <t>废阴极炭块</t>
    </r>
    <r>
      <rPr>
        <sz val="10"/>
        <color theme="1"/>
        <rFont val="Times New Roman"/>
        <family val="1"/>
      </rPr>
      <t>(SCCB)</t>
    </r>
    <r>
      <rPr>
        <sz val="10"/>
        <color theme="1"/>
        <rFont val="仿宋"/>
        <family val="3"/>
        <charset val="134"/>
      </rPr>
      <t>废物解毒和含碳材料回收的</t>
    </r>
    <r>
      <rPr>
        <sz val="10"/>
        <color theme="1"/>
        <rFont val="Times New Roman"/>
        <family val="1"/>
      </rPr>
      <t>NaCl-Na2CO3</t>
    </r>
    <r>
      <rPr>
        <sz val="10"/>
        <color theme="1"/>
        <rFont val="仿宋"/>
        <family val="3"/>
        <charset val="134"/>
      </rPr>
      <t>二元熔盐热处理方法</t>
    </r>
    <phoneticPr fontId="3" type="noConversion"/>
  </si>
  <si>
    <t>A Sustainable Strategy for Spent Cathode Carbon Blocks Hazardous Waste Recycling Using Binary Molten Salt Thermal Treatment</t>
  </si>
  <si>
    <t>Li, Bin; Ding, Yan; Jiao, Yuyong; Xu, Fang; Wang, Xinyang; Zheng, Fei; Zou, Junpeng; Gao, Qiang; Hu, Hongyun; A Sustainable Strategy for Spent Cathode Carbon Blocks Hazardous Waste Recycling Using Binary Molten Salt Thermal Treatment. Journal of Thermal Science, 2024, 33(3): 1082-1093. http://dx.doi.org/10.1007/s11630-024-1952-x</t>
  </si>
  <si>
    <t>10.1007/s11630-024-1952-x</t>
    <phoneticPr fontId="4" type="noConversion"/>
  </si>
  <si>
    <t>JTS-23-0385.R1</t>
    <phoneticPr fontId="4" type="noConversion"/>
  </si>
  <si>
    <t>spent cathode carbon block; hazardous solid waste; detoxification; binary-molten-salt thermal treatment; carbon recycling; pyrolysis kinetics</t>
    <phoneticPr fontId="4" type="noConversion"/>
  </si>
  <si>
    <t>Waste-to-Energy treatment is a promising path to environment and energy management in the future. This work detailed a binary molten salt thermal treatment methodology for the detoxification of spent cathode carbon block (SCCB) waste and the recycling of carbonaceous materials. The thermal behavior of SCCB and SCCB blended with molten salts was investigated. It was found that the NaCl-Na2CO3 binary molten salts significantly contributed to reducing pyrolysis onset temperature by 334.3 K compared to that of SCCB itself (i.e., activation energy of pyrolysis reaction was reduced from 4.24x105 to 2.30x105 J/mol), thus helping to lower thermal treatment energy consumption. With the addition of binary molten salts, the residue after thermal treatment in a horizontal tube furnace experiment was separated into two layers. The bottom-layer residue was mainly composed of molten salts. The fluorine content in the form of NaF and CaF2 of top-layer residue was reduced significantly while the carbon content remained unchanged. Specifically, the leaching concentration of fluoride ion was decreased from 4620 mg/L to 856 mg/L. It is noted that the NaF and CaF2 can be removed through water-leaching and hydrothermal acid-leaching methods and thus the carbonaceous materials with a calorific value of 17.5 MJ/kg were obtained.</t>
    <phoneticPr fontId="4" type="noConversion"/>
  </si>
  <si>
    <r>
      <rPr>
        <sz val="11"/>
        <color theme="1"/>
        <rFont val="仿宋"/>
        <family val="3"/>
        <charset val="134"/>
      </rPr>
      <t>危险废弃物资源化利用是提高能源效率和保障环境可持续发展的重要路径。该工作详细介绍了一种用于废阴极炭块</t>
    </r>
    <r>
      <rPr>
        <sz val="11"/>
        <color theme="1"/>
        <rFont val="Times New Roman"/>
        <family val="1"/>
      </rPr>
      <t>(SCCB)</t>
    </r>
    <r>
      <rPr>
        <sz val="11"/>
        <color theme="1"/>
        <rFont val="仿宋"/>
        <family val="3"/>
        <charset val="134"/>
      </rPr>
      <t>废物解毒和含碳材料回收的二元熔盐热处理方法。基于该方法解析了</t>
    </r>
    <r>
      <rPr>
        <sz val="11"/>
        <color theme="1"/>
        <rFont val="Times New Roman"/>
        <family val="1"/>
      </rPr>
      <t>SCCB</t>
    </r>
    <r>
      <rPr>
        <sz val="11"/>
        <color theme="1"/>
        <rFont val="仿宋"/>
        <family val="3"/>
        <charset val="134"/>
      </rPr>
      <t>和</t>
    </r>
    <r>
      <rPr>
        <sz val="11"/>
        <color theme="1"/>
        <rFont val="Times New Roman"/>
        <family val="1"/>
      </rPr>
      <t>SCCB/</t>
    </r>
    <r>
      <rPr>
        <sz val="11"/>
        <color theme="1"/>
        <rFont val="仿宋"/>
        <family val="3"/>
        <charset val="134"/>
      </rPr>
      <t>熔盐混合物的热稳定性。</t>
    </r>
    <r>
      <rPr>
        <sz val="11"/>
        <color theme="1"/>
        <rFont val="Times New Roman"/>
        <family val="1"/>
      </rPr>
      <t xml:space="preserve"> </t>
    </r>
    <r>
      <rPr>
        <sz val="11"/>
        <color theme="1"/>
        <rFont val="仿宋"/>
        <family val="3"/>
        <charset val="134"/>
      </rPr>
      <t>研究发现，与</t>
    </r>
    <r>
      <rPr>
        <sz val="11"/>
        <color theme="1"/>
        <rFont val="Times New Roman"/>
        <family val="1"/>
      </rPr>
      <t xml:space="preserve"> SCCB </t>
    </r>
    <r>
      <rPr>
        <sz val="11"/>
        <color theme="1"/>
        <rFont val="仿宋"/>
        <family val="3"/>
        <charset val="134"/>
      </rPr>
      <t>自身相比，</t>
    </r>
    <r>
      <rPr>
        <sz val="11"/>
        <color theme="1"/>
        <rFont val="Times New Roman"/>
        <family val="1"/>
      </rPr>
      <t xml:space="preserve">NaCl-Na2CO3 </t>
    </r>
    <r>
      <rPr>
        <sz val="11"/>
        <color theme="1"/>
        <rFont val="仿宋"/>
        <family val="3"/>
        <charset val="134"/>
      </rPr>
      <t>二元熔盐可显著降低热解反应的起始温度（降低了</t>
    </r>
    <r>
      <rPr>
        <sz val="11"/>
        <color theme="1"/>
        <rFont val="Times New Roman"/>
        <family val="1"/>
      </rPr>
      <t xml:space="preserve"> 334.3 K</t>
    </r>
    <r>
      <rPr>
        <sz val="11"/>
        <color theme="1"/>
        <rFont val="仿宋"/>
        <family val="3"/>
        <charset val="134"/>
      </rPr>
      <t>，热解反应活化能从</t>
    </r>
    <r>
      <rPr>
        <sz val="11"/>
        <color theme="1"/>
        <rFont val="Times New Roman"/>
        <family val="1"/>
      </rPr>
      <t xml:space="preserve">4.24×105 </t>
    </r>
    <r>
      <rPr>
        <sz val="11"/>
        <color theme="1"/>
        <rFont val="仿宋"/>
        <family val="3"/>
        <charset val="134"/>
      </rPr>
      <t>降至</t>
    </r>
    <r>
      <rPr>
        <sz val="11"/>
        <color theme="1"/>
        <rFont val="Times New Roman"/>
        <family val="1"/>
      </rPr>
      <t>2.30×105 J mol-1</t>
    </r>
    <r>
      <rPr>
        <sz val="11"/>
        <color theme="1"/>
        <rFont val="仿宋"/>
        <family val="3"/>
        <charset val="134"/>
      </rPr>
      <t>），有助于减少热处理过程所需能耗。同时，二元熔盐的加入使</t>
    </r>
    <r>
      <rPr>
        <sz val="11"/>
        <color theme="1"/>
        <rFont val="Times New Roman"/>
        <family val="1"/>
      </rPr>
      <t>SCCB/</t>
    </r>
    <r>
      <rPr>
        <sz val="11"/>
        <color theme="1"/>
        <rFont val="仿宋"/>
        <family val="3"/>
        <charset val="134"/>
      </rPr>
      <t>熔盐混合物在水平管式炉热处理后形成分层式残炭：底层残炭主要由熔盐组成，顶层残炭主要以碳粉为主，且顶层残炭中氟含量显著降低（主要存在形式为</t>
    </r>
    <r>
      <rPr>
        <sz val="11"/>
        <color theme="1"/>
        <rFont val="Times New Roman"/>
        <family val="1"/>
      </rPr>
      <t>NaF</t>
    </r>
    <r>
      <rPr>
        <sz val="11"/>
        <color theme="1"/>
        <rFont val="仿宋"/>
        <family val="3"/>
        <charset val="134"/>
      </rPr>
      <t>和</t>
    </r>
    <r>
      <rPr>
        <sz val="11"/>
        <color theme="1"/>
        <rFont val="Times New Roman"/>
        <family val="1"/>
      </rPr>
      <t>CaF2</t>
    </r>
    <r>
      <rPr>
        <sz val="11"/>
        <color theme="1"/>
        <rFont val="仿宋"/>
        <family val="3"/>
        <charset val="134"/>
      </rPr>
      <t>），碳含量保持不变，顶层残炭热值可达</t>
    </r>
    <r>
      <rPr>
        <sz val="11"/>
        <color theme="1"/>
        <rFont val="Times New Roman"/>
        <family val="1"/>
      </rPr>
      <t>17.517.5 MJ/kg</t>
    </r>
    <r>
      <rPr>
        <sz val="11"/>
        <color theme="1"/>
        <rFont val="仿宋"/>
        <family val="3"/>
        <charset val="134"/>
      </rPr>
      <t>。基于离子色谱测试发现热处理后顶层残炭氟离子浸出浓度由</t>
    </r>
    <r>
      <rPr>
        <sz val="11"/>
        <color theme="1"/>
        <rFont val="Times New Roman"/>
        <family val="1"/>
      </rPr>
      <t>4620 mg/L</t>
    </r>
    <r>
      <rPr>
        <sz val="11"/>
        <color theme="1"/>
        <rFont val="仿宋"/>
        <family val="3"/>
        <charset val="134"/>
      </rPr>
      <t>降至</t>
    </r>
    <r>
      <rPr>
        <sz val="11"/>
        <color theme="1"/>
        <rFont val="Times New Roman"/>
        <family val="1"/>
      </rPr>
      <t>856 mg/L</t>
    </r>
    <r>
      <rPr>
        <sz val="11"/>
        <color theme="1"/>
        <rFont val="仿宋"/>
        <family val="3"/>
        <charset val="134"/>
      </rPr>
      <t>。未来工作会借助水浸法和水热酸浸法去除</t>
    </r>
    <r>
      <rPr>
        <sz val="11"/>
        <color theme="1"/>
        <rFont val="Times New Roman"/>
        <family val="1"/>
      </rPr>
      <t>NaF</t>
    </r>
    <r>
      <rPr>
        <sz val="11"/>
        <color theme="1"/>
        <rFont val="仿宋"/>
        <family val="3"/>
        <charset val="134"/>
      </rPr>
      <t>和</t>
    </r>
    <r>
      <rPr>
        <sz val="11"/>
        <color theme="1"/>
        <rFont val="Times New Roman"/>
        <family val="1"/>
      </rPr>
      <t>CaF2</t>
    </r>
    <r>
      <rPr>
        <sz val="11"/>
        <color theme="1"/>
        <rFont val="仿宋"/>
        <family val="3"/>
        <charset val="134"/>
      </rPr>
      <t>，有望进一步降低其得含氟浓度。</t>
    </r>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</si>
</sst>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F800]dddd\,\ mmmm\ dd\,\ yyyy"/>
  </numFmts>
  <fonts count="28">
    <font>
      <sz val="11"/>
      <color theme="1"/>
      <name val="宋体"/>
      <family val="2"/>
      <scheme val="minor"/>
    </font>
    <font>
      <sz val="11"/>
      <color rgb="FF006100"/>
      <name val="宋体"/>
      <family val="2"/>
      <charset val="134"/>
      <scheme val="minor"/>
    </font>
    <font>
      <sz val="11"/>
      <name val="Times New Roman"/>
      <family val="1"/>
    </font>
    <font>
      <sz val="9"/>
      <name val="宋体"/>
      <family val="3"/>
      <charset val="134"/>
      <scheme val="minor"/>
    </font>
    <font>
      <sz val="9"/>
      <name val="宋体"/>
      <family val="3"/>
      <charset val="134"/>
    </font>
    <font>
      <b/>
      <sz val="11"/>
      <name val="Times New Roman"/>
      <family val="1"/>
    </font>
    <font>
      <sz val="11"/>
      <color theme="1"/>
      <name val="Times New Roman"/>
      <family val="1"/>
    </font>
    <font>
      <sz val="11"/>
      <color rgb="FF000000"/>
      <name val="Times New Roman"/>
      <family val="1"/>
    </font>
    <font>
      <sz val="10"/>
      <color rgb="FF000000"/>
      <name val="Times New Roman"/>
      <family val="1"/>
    </font>
    <font>
      <sz val="11"/>
      <color theme="1"/>
      <name val="Batang"/>
      <family val="1"/>
      <charset val="129"/>
    </font>
    <font>
      <sz val="11"/>
      <color theme="1"/>
      <name val="Source Han Serif SC Heavy"/>
      <family val="1"/>
      <charset val="134"/>
    </font>
    <font>
      <sz val="11"/>
      <color rgb="FF9C0006"/>
      <name val="宋体"/>
      <family val="2"/>
      <charset val="134"/>
      <scheme val="minor"/>
    </font>
    <font>
      <sz val="11"/>
      <color rgb="FF333333"/>
      <name val="Times New Roman"/>
      <family val="1"/>
    </font>
    <font>
      <sz val="11"/>
      <name val="仿宋"/>
      <family val="3"/>
      <charset val="134"/>
    </font>
    <font>
      <sz val="11"/>
      <color theme="1"/>
      <name val="仿宋"/>
      <family val="3"/>
      <charset val="134"/>
    </font>
    <font>
      <sz val="11"/>
      <color rgb="FF000000"/>
      <name val="仿宋"/>
      <family val="3"/>
      <charset val="134"/>
    </font>
    <font>
      <sz val="11"/>
      <color rgb="FF333333"/>
      <name val="仿宋"/>
      <family val="3"/>
      <charset val="134"/>
    </font>
    <font>
      <b/>
      <sz val="14"/>
      <color theme="1"/>
      <name val="Times New Roman"/>
      <family val="1"/>
    </font>
    <font>
      <b/>
      <sz val="14"/>
      <color theme="1"/>
      <name val="仿宋"/>
      <family val="3"/>
      <charset val="134"/>
    </font>
    <font>
      <sz val="14"/>
      <color theme="1"/>
      <name val="Times New Roman"/>
      <family val="1"/>
    </font>
    <font>
      <sz val="10"/>
      <color theme="1"/>
      <name val="Times New Roman"/>
      <family val="1"/>
    </font>
    <font>
      <sz val="10"/>
      <color theme="1"/>
      <name val="仿宋"/>
      <family val="3"/>
      <charset val="134"/>
    </font>
    <font>
      <sz val="11"/>
      <color theme="1"/>
      <name val="宋体"/>
      <family val="3"/>
      <charset val="134"/>
      <scheme val="minor"/>
    </font>
    <font>
      <vertAlign val="superscript"/>
      <sz val="11"/>
      <color theme="1"/>
      <name val="Times New Roman"/>
      <family val="1"/>
    </font>
    <font>
      <i/>
      <sz val="11"/>
      <color theme="1"/>
      <name val="Times New Roman"/>
      <family val="1"/>
    </font>
    <font>
      <sz val="8"/>
      <color theme="1"/>
      <name val="Times New Roman"/>
      <family val="1"/>
    </font>
    <font>
      <sz val="8"/>
      <color theme="1"/>
      <name val="仿宋"/>
      <family val="3"/>
      <charset val="134"/>
    </font>
    <font>
      <vertAlign val="subscript"/>
      <sz val="11"/>
      <color theme="1"/>
      <name val="Times New Roman"/>
      <family val="1"/>
    </font>
  </fonts>
  <fills count="5">
    <fill>
      <patternFill patternType="none"/>
    </fill>
    <fill>
      <patternFill patternType="gray125"/>
    </fill>
    <fill>
      <patternFill patternType="solid">
        <fgColor rgb="FFC6EFCE"/>
      </patternFill>
    </fill>
    <fill>
      <patternFill patternType="solid">
        <fgColor rgb="FFFFC7CE"/>
      </patternFill>
    </fill>
    <fill>
      <patternFill patternType="solid">
        <fgColor theme="9" tint="0.59999389629810485"/>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xf numFmtId="0" fontId="1" fillId="2" borderId="0" applyNumberFormat="0" applyBorder="0" applyAlignment="0" applyProtection="0">
      <alignment vertical="center"/>
    </xf>
    <xf numFmtId="0" fontId="11" fillId="3" borderId="0" applyNumberFormat="0" applyBorder="0" applyAlignment="0" applyProtection="0">
      <alignment vertical="center"/>
    </xf>
    <xf numFmtId="0" fontId="22" fillId="0" borderId="0"/>
  </cellStyleXfs>
  <cellXfs count="39">
    <xf numFmtId="0" fontId="0" fillId="0" borderId="0" xfId="0"/>
    <xf numFmtId="0" fontId="2" fillId="0" borderId="1" xfId="0" applyFont="1" applyFill="1" applyBorder="1" applyAlignment="1">
      <alignment horizontal="left" vertical="center"/>
    </xf>
    <xf numFmtId="0" fontId="6" fillId="0" borderId="1" xfId="0" applyFont="1" applyFill="1" applyBorder="1" applyAlignment="1">
      <alignment horizontal="left" vertical="center"/>
    </xf>
    <xf numFmtId="176" fontId="6" fillId="0" borderId="1" xfId="1" applyNumberFormat="1" applyFont="1" applyFill="1" applyBorder="1" applyAlignment="1">
      <alignment horizontal="left" vertical="center"/>
    </xf>
    <xf numFmtId="176" fontId="6" fillId="0" borderId="0" xfId="1" applyNumberFormat="1" applyFont="1" applyFill="1" applyBorder="1" applyAlignment="1">
      <alignment horizontal="left" vertical="center"/>
    </xf>
    <xf numFmtId="0" fontId="2" fillId="0" borderId="1" xfId="0" applyFont="1" applyFill="1" applyBorder="1" applyAlignment="1">
      <alignment vertical="center"/>
    </xf>
    <xf numFmtId="0" fontId="6" fillId="0" borderId="0" xfId="0" applyFont="1" applyFill="1" applyBorder="1" applyAlignment="1">
      <alignment horizontal="left" vertical="center"/>
    </xf>
    <xf numFmtId="0" fontId="6" fillId="0" borderId="1" xfId="0" applyFont="1" applyFill="1" applyBorder="1" applyAlignment="1">
      <alignment vertical="center"/>
    </xf>
    <xf numFmtId="0" fontId="12" fillId="0" borderId="1" xfId="0" applyFont="1" applyFill="1" applyBorder="1" applyAlignment="1">
      <alignment vertical="center"/>
    </xf>
    <xf numFmtId="0" fontId="17" fillId="4" borderId="1" xfId="0" applyFont="1" applyFill="1" applyBorder="1" applyAlignment="1">
      <alignment vertical="center"/>
    </xf>
    <xf numFmtId="0" fontId="17" fillId="4" borderId="1" xfId="0" applyFont="1" applyFill="1" applyBorder="1" applyAlignment="1">
      <alignment horizontal="center" vertical="center"/>
    </xf>
    <xf numFmtId="0" fontId="17" fillId="4" borderId="1" xfId="0" applyFont="1" applyFill="1" applyBorder="1" applyAlignment="1">
      <alignment horizontal="left" vertical="center"/>
    </xf>
    <xf numFmtId="0" fontId="17" fillId="4" borderId="2" xfId="0" applyFont="1" applyFill="1" applyBorder="1" applyAlignment="1">
      <alignment vertical="center"/>
    </xf>
    <xf numFmtId="0" fontId="17" fillId="0" borderId="0" xfId="0" applyFont="1" applyAlignment="1">
      <alignment horizontal="center" vertical="center"/>
    </xf>
    <xf numFmtId="0" fontId="19" fillId="0" borderId="0" xfId="0" applyFont="1" applyAlignment="1">
      <alignment vertical="center"/>
    </xf>
    <xf numFmtId="0" fontId="6" fillId="0" borderId="1" xfId="0" applyFont="1" applyBorder="1" applyAlignment="1">
      <alignment vertical="center"/>
    </xf>
    <xf numFmtId="0" fontId="6" fillId="0" borderId="1" xfId="0" applyFont="1" applyBorder="1" applyAlignment="1">
      <alignment horizontal="center" vertical="center"/>
    </xf>
    <xf numFmtId="0" fontId="6" fillId="0" borderId="1" xfId="0" applyFont="1" applyBorder="1" applyAlignment="1">
      <alignment horizontal="left" vertical="center"/>
    </xf>
    <xf numFmtId="0" fontId="20" fillId="0" borderId="1" xfId="0" applyFont="1" applyBorder="1" applyAlignment="1">
      <alignment vertical="center"/>
    </xf>
    <xf numFmtId="0" fontId="6" fillId="0" borderId="2" xfId="0" applyFont="1" applyBorder="1" applyAlignment="1">
      <alignment vertical="center"/>
    </xf>
    <xf numFmtId="0" fontId="6" fillId="0" borderId="0" xfId="0" applyFont="1" applyAlignment="1">
      <alignment vertical="center"/>
    </xf>
    <xf numFmtId="0" fontId="20" fillId="0" borderId="1" xfId="0" applyFont="1" applyBorder="1" applyAlignment="1">
      <alignment horizontal="left" vertical="center"/>
    </xf>
    <xf numFmtId="176" fontId="6" fillId="0" borderId="2" xfId="1" applyNumberFormat="1" applyFont="1" applyFill="1" applyBorder="1" applyAlignment="1">
      <alignment vertical="center"/>
    </xf>
    <xf numFmtId="0" fontId="20" fillId="0" borderId="0" xfId="0" applyFont="1" applyAlignment="1">
      <alignment vertical="center"/>
    </xf>
    <xf numFmtId="0" fontId="6" fillId="0" borderId="2" xfId="3" applyFont="1" applyBorder="1" applyAlignment="1">
      <alignment vertical="center"/>
    </xf>
    <xf numFmtId="0" fontId="6" fillId="0" borderId="2" xfId="0" applyFont="1" applyBorder="1" applyAlignment="1">
      <alignment horizontal="left" vertical="center"/>
    </xf>
    <xf numFmtId="0" fontId="6" fillId="0" borderId="0" xfId="0" applyFont="1" applyAlignment="1"/>
    <xf numFmtId="0" fontId="20" fillId="0" borderId="2" xfId="0" applyFont="1" applyBorder="1" applyAlignment="1">
      <alignment horizontal="left" vertical="center"/>
    </xf>
    <xf numFmtId="176" fontId="6" fillId="0" borderId="1" xfId="1" applyNumberFormat="1" applyFont="1" applyFill="1" applyBorder="1" applyAlignment="1">
      <alignment vertical="center"/>
    </xf>
    <xf numFmtId="176" fontId="6" fillId="0" borderId="2" xfId="2" applyNumberFormat="1" applyFont="1" applyFill="1" applyBorder="1" applyAlignment="1">
      <alignment vertical="center"/>
    </xf>
    <xf numFmtId="0" fontId="6" fillId="0" borderId="0" xfId="0" applyFont="1" applyBorder="1" applyAlignment="1">
      <alignment vertical="center"/>
    </xf>
    <xf numFmtId="0" fontId="20" fillId="0" borderId="0" xfId="0" applyFont="1" applyBorder="1" applyAlignment="1">
      <alignment vertical="center"/>
    </xf>
    <xf numFmtId="0" fontId="25" fillId="0" borderId="1" xfId="0" applyFont="1" applyBorder="1" applyAlignment="1">
      <alignment vertical="center"/>
    </xf>
    <xf numFmtId="176" fontId="6" fillId="0" borderId="2" xfId="1" applyNumberFormat="1" applyFont="1" applyFill="1" applyBorder="1" applyAlignment="1">
      <alignment horizontal="left" vertical="center"/>
    </xf>
    <xf numFmtId="0" fontId="14" fillId="0" borderId="1" xfId="0" applyFont="1" applyBorder="1" applyAlignment="1">
      <alignment vertical="center"/>
    </xf>
    <xf numFmtId="0" fontId="6" fillId="0" borderId="0" xfId="0" applyFont="1" applyAlignment="1">
      <alignment horizontal="center"/>
    </xf>
    <xf numFmtId="0" fontId="2" fillId="0" borderId="1" xfId="0" applyFont="1" applyFill="1" applyBorder="1" applyAlignment="1">
      <alignment horizontal="left" vertical="center" wrapText="1"/>
    </xf>
    <xf numFmtId="0" fontId="5" fillId="0" borderId="1" xfId="0" applyFont="1" applyFill="1" applyBorder="1" applyAlignment="1">
      <alignment horizontal="left" vertical="center" wrapText="1"/>
    </xf>
    <xf numFmtId="0" fontId="7" fillId="0" borderId="1" xfId="0" applyFont="1" applyFill="1" applyBorder="1" applyAlignment="1">
      <alignment horizontal="left" vertical="center" wrapText="1"/>
    </xf>
  </cellXfs>
  <cellStyles count="4">
    <cellStyle name="差" xfId="2" builtinId="27"/>
    <cellStyle name="常规" xfId="0" builtinId="0"/>
    <cellStyle name="常规 2" xfId="3"/>
    <cellStyle name="好" xfId="1" builtinId="26"/>
  </cellStyles>
  <dxfs count="1">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18"/>
  <sheetViews>
    <sheetView tabSelected="1" workbookViewId="0">
      <selection activeCell="B3" sqref="B3"/>
    </sheetView>
  </sheetViews>
  <sheetFormatPr defaultColWidth="8.88671875" defaultRowHeight="13.8"/>
  <cols>
    <col min="1" max="1" width="6" style="1" customWidth="1"/>
    <col min="2" max="2" width="17.77734375" style="36" customWidth="1"/>
    <col min="3" max="3" width="19.109375" style="36" customWidth="1"/>
    <col min="4" max="4" width="8.33203125" style="36" customWidth="1"/>
    <col min="5" max="5" width="8.88671875" style="36"/>
    <col min="6" max="6" width="25.33203125" style="36" customWidth="1"/>
    <col min="7" max="7" width="50.33203125" style="36" customWidth="1"/>
    <col min="8" max="8" width="21" style="36" customWidth="1"/>
    <col min="9" max="9" width="15.6640625" style="36" customWidth="1"/>
    <col min="10" max="10" width="20" style="36" customWidth="1"/>
    <col min="11" max="11" width="11.44140625" style="1" customWidth="1"/>
    <col min="12" max="12" width="9.6640625" style="2" customWidth="1"/>
    <col min="13" max="16384" width="8.88671875" style="36"/>
  </cols>
  <sheetData>
    <row r="1" spans="1:12" ht="14.4">
      <c r="A1" s="1" t="s">
        <v>0</v>
      </c>
      <c r="B1" s="36" t="s">
        <v>713</v>
      </c>
      <c r="C1" s="36" t="s">
        <v>714</v>
      </c>
      <c r="D1" s="37" t="s">
        <v>1</v>
      </c>
      <c r="E1" s="37" t="s">
        <v>2</v>
      </c>
      <c r="F1" s="37" t="s">
        <v>3</v>
      </c>
      <c r="G1" s="37" t="s">
        <v>4</v>
      </c>
      <c r="H1" s="36" t="s">
        <v>5</v>
      </c>
      <c r="I1" s="36" t="s">
        <v>6</v>
      </c>
      <c r="J1" s="36" t="s">
        <v>7</v>
      </c>
      <c r="K1" s="1" t="s">
        <v>8</v>
      </c>
      <c r="L1" s="2" t="s">
        <v>715</v>
      </c>
    </row>
    <row r="2" spans="1:12" ht="96.6">
      <c r="A2" s="1" t="s">
        <v>209</v>
      </c>
      <c r="B2" s="38" t="s">
        <v>799</v>
      </c>
      <c r="C2" s="38" t="s">
        <v>800</v>
      </c>
      <c r="D2" s="36" t="s">
        <v>10</v>
      </c>
      <c r="E2" s="36">
        <v>2025</v>
      </c>
      <c r="F2" s="36" t="s">
        <v>210</v>
      </c>
      <c r="G2" s="36" t="s">
        <v>211</v>
      </c>
      <c r="H2" s="36" t="str">
        <f>HYPERLINK("http://dx.doi.org/10.1007/s11630-025-2145-y","http://dx.doi.org/10.1007/s11630-025-2145-y")</f>
        <v>http://dx.doi.org/10.1007/s11630-025-2145-y</v>
      </c>
      <c r="I2" s="38" t="s">
        <v>212</v>
      </c>
      <c r="J2" s="36" t="s">
        <v>213</v>
      </c>
      <c r="K2" s="1" t="s">
        <v>214</v>
      </c>
      <c r="L2" s="4" t="s">
        <v>801</v>
      </c>
    </row>
    <row r="3" spans="1:12" ht="82.8">
      <c r="A3" s="1" t="s">
        <v>263</v>
      </c>
      <c r="B3" s="38" t="s">
        <v>821</v>
      </c>
      <c r="C3" s="38" t="s">
        <v>822</v>
      </c>
      <c r="D3" s="36" t="s">
        <v>10</v>
      </c>
      <c r="E3" s="36">
        <v>2025</v>
      </c>
      <c r="F3" s="36" t="s">
        <v>264</v>
      </c>
      <c r="G3" s="36" t="s">
        <v>265</v>
      </c>
      <c r="H3" s="36" t="str">
        <f>HYPERLINK("http://dx.doi.org/10.1007/s11630-025-2159-5","http://dx.doi.org/10.1007/s11630-025-2159-5")</f>
        <v>http://dx.doi.org/10.1007/s11630-025-2159-5</v>
      </c>
      <c r="I3" s="38" t="s">
        <v>266</v>
      </c>
      <c r="J3" s="36" t="s">
        <v>267</v>
      </c>
      <c r="K3" s="1" t="s">
        <v>268</v>
      </c>
      <c r="L3" s="3" t="s">
        <v>823</v>
      </c>
    </row>
    <row r="4" spans="1:12" ht="82.8">
      <c r="A4" s="1" t="s">
        <v>281</v>
      </c>
      <c r="B4" s="38" t="s">
        <v>830</v>
      </c>
      <c r="C4" s="38" t="s">
        <v>831</v>
      </c>
      <c r="D4" s="36" t="s">
        <v>10</v>
      </c>
      <c r="E4" s="36">
        <v>2025</v>
      </c>
      <c r="F4" s="36" t="s">
        <v>282</v>
      </c>
      <c r="G4" s="36" t="s">
        <v>283</v>
      </c>
      <c r="H4" s="36" t="str">
        <f>HYPERLINK("http://dx.doi.org/10.1007/s11630-025-2185-3","http://dx.doi.org/10.1007/s11630-025-2185-3")</f>
        <v>http://dx.doi.org/10.1007/s11630-025-2185-3</v>
      </c>
      <c r="I4" s="38" t="s">
        <v>284</v>
      </c>
      <c r="J4" s="36" t="s">
        <v>285</v>
      </c>
      <c r="K4" s="1" t="s">
        <v>286</v>
      </c>
      <c r="L4" s="3" t="s">
        <v>832</v>
      </c>
    </row>
    <row r="5" spans="1:12" ht="82.8">
      <c r="A5" s="1" t="s">
        <v>215</v>
      </c>
      <c r="B5" s="38" t="s">
        <v>796</v>
      </c>
      <c r="C5" s="38" t="s">
        <v>802</v>
      </c>
      <c r="D5" s="36" t="s">
        <v>10</v>
      </c>
      <c r="E5" s="36">
        <v>2025</v>
      </c>
      <c r="F5" s="36" t="s">
        <v>216</v>
      </c>
      <c r="G5" s="36" t="s">
        <v>217</v>
      </c>
      <c r="H5" s="36" t="str">
        <f>HYPERLINK("http://dx.doi.org/10.1007/s11630-025-2144-z","http://dx.doi.org/10.1007/s11630-025-2144-z")</f>
        <v>http://dx.doi.org/10.1007/s11630-025-2144-z</v>
      </c>
      <c r="I5" s="38" t="s">
        <v>218</v>
      </c>
      <c r="J5" s="36" t="s">
        <v>219</v>
      </c>
      <c r="K5" s="1" t="s">
        <v>220</v>
      </c>
      <c r="L5" s="3" t="s">
        <v>803</v>
      </c>
    </row>
    <row r="6" spans="1:12" ht="82.8">
      <c r="A6" s="1" t="s">
        <v>287</v>
      </c>
      <c r="B6" s="38" t="s">
        <v>830</v>
      </c>
      <c r="C6" s="38" t="s">
        <v>833</v>
      </c>
      <c r="D6" s="36" t="s">
        <v>10</v>
      </c>
      <c r="E6" s="36">
        <v>2025</v>
      </c>
      <c r="F6" s="36" t="s">
        <v>288</v>
      </c>
      <c r="G6" s="36" t="s">
        <v>289</v>
      </c>
      <c r="H6" s="36" t="str">
        <f>HYPERLINK("http://dx.doi.org/10.1007/s11630-025-2167-5","http://dx.doi.org/10.1007/s11630-025-2167-5")</f>
        <v>http://dx.doi.org/10.1007/s11630-025-2167-5</v>
      </c>
      <c r="I6" s="38" t="s">
        <v>290</v>
      </c>
      <c r="J6" s="36" t="s">
        <v>291</v>
      </c>
      <c r="K6" s="1" t="s">
        <v>292</v>
      </c>
      <c r="L6" s="3" t="s">
        <v>834</v>
      </c>
    </row>
    <row r="7" spans="1:12" ht="110.4">
      <c r="A7" s="1" t="s">
        <v>203</v>
      </c>
      <c r="B7" s="38" t="s">
        <v>796</v>
      </c>
      <c r="C7" s="38" t="s">
        <v>797</v>
      </c>
      <c r="D7" s="36" t="s">
        <v>10</v>
      </c>
      <c r="E7" s="36">
        <v>2025</v>
      </c>
      <c r="F7" s="36" t="s">
        <v>204</v>
      </c>
      <c r="G7" s="36" t="s">
        <v>205</v>
      </c>
      <c r="H7" s="36" t="str">
        <f>HYPERLINK("http://dx.doi.org/10.1007/s11630-025-2115-4","http://dx.doi.org/10.1007/s11630-025-2115-4")</f>
        <v>http://dx.doi.org/10.1007/s11630-025-2115-4</v>
      </c>
      <c r="I7" s="38" t="s">
        <v>206</v>
      </c>
      <c r="J7" s="36" t="s">
        <v>207</v>
      </c>
      <c r="K7" s="1" t="s">
        <v>208</v>
      </c>
      <c r="L7" s="3" t="s">
        <v>798</v>
      </c>
    </row>
    <row r="8" spans="1:12" ht="82.8">
      <c r="A8" s="1" t="s">
        <v>239</v>
      </c>
      <c r="B8" s="38" t="s">
        <v>738</v>
      </c>
      <c r="C8" s="38" t="s">
        <v>811</v>
      </c>
      <c r="D8" s="36" t="s">
        <v>10</v>
      </c>
      <c r="E8" s="36">
        <v>2025</v>
      </c>
      <c r="F8" s="36" t="s">
        <v>240</v>
      </c>
      <c r="G8" s="36" t="s">
        <v>241</v>
      </c>
      <c r="H8" s="36" t="str">
        <f>HYPERLINK("http://dx.doi.org/10.1007/s11630-025-2127-0","http://dx.doi.org/10.1007/s11630-025-2127-0")</f>
        <v>http://dx.doi.org/10.1007/s11630-025-2127-0</v>
      </c>
      <c r="I8" s="38" t="s">
        <v>242</v>
      </c>
      <c r="J8" s="36" t="s">
        <v>243</v>
      </c>
      <c r="K8" s="1" t="s">
        <v>244</v>
      </c>
      <c r="L8" s="3" t="s">
        <v>812</v>
      </c>
    </row>
    <row r="9" spans="1:12" ht="82.8">
      <c r="A9" s="1" t="s">
        <v>257</v>
      </c>
      <c r="B9" s="38" t="s">
        <v>738</v>
      </c>
      <c r="C9" s="38" t="s">
        <v>819</v>
      </c>
      <c r="D9" s="36" t="s">
        <v>10</v>
      </c>
      <c r="E9" s="36">
        <v>2025</v>
      </c>
      <c r="F9" s="36" t="s">
        <v>258</v>
      </c>
      <c r="G9" s="36" t="s">
        <v>259</v>
      </c>
      <c r="H9" s="36" t="str">
        <f>HYPERLINK("http://dx.doi.org/10.1007/s11630-025-2146-x","http://dx.doi.org/10.1007/s11630-025-2146-x")</f>
        <v>http://dx.doi.org/10.1007/s11630-025-2146-x</v>
      </c>
      <c r="I9" s="38" t="s">
        <v>260</v>
      </c>
      <c r="J9" s="36" t="s">
        <v>261</v>
      </c>
      <c r="K9" s="1" t="s">
        <v>262</v>
      </c>
      <c r="L9" s="3" t="s">
        <v>820</v>
      </c>
    </row>
    <row r="10" spans="1:12" ht="110.4">
      <c r="A10" s="1" t="s">
        <v>221</v>
      </c>
      <c r="B10" s="38" t="s">
        <v>804</v>
      </c>
      <c r="C10" s="38" t="s">
        <v>805</v>
      </c>
      <c r="D10" s="36" t="s">
        <v>10</v>
      </c>
      <c r="E10" s="36">
        <v>2025</v>
      </c>
      <c r="F10" s="36" t="s">
        <v>222</v>
      </c>
      <c r="G10" s="36" t="s">
        <v>223</v>
      </c>
      <c r="H10" s="36" t="str">
        <f>HYPERLINK("http://dx.doi.org/10.1007/s11630-025-2078-5","http://dx.doi.org/10.1007/s11630-025-2078-5")</f>
        <v>http://dx.doi.org/10.1007/s11630-025-2078-5</v>
      </c>
      <c r="I10" s="38" t="s">
        <v>224</v>
      </c>
      <c r="J10" s="36" t="s">
        <v>225</v>
      </c>
      <c r="K10" s="1" t="s">
        <v>226</v>
      </c>
      <c r="L10" s="3" t="s">
        <v>806</v>
      </c>
    </row>
    <row r="11" spans="1:12" ht="82.8">
      <c r="A11" s="1" t="s">
        <v>233</v>
      </c>
      <c r="B11" s="38" t="s">
        <v>738</v>
      </c>
      <c r="C11" s="38" t="s">
        <v>809</v>
      </c>
      <c r="D11" s="36" t="s">
        <v>10</v>
      </c>
      <c r="E11" s="36">
        <v>2025</v>
      </c>
      <c r="F11" s="36" t="s">
        <v>234</v>
      </c>
      <c r="G11" s="36" t="s">
        <v>235</v>
      </c>
      <c r="H11" s="36" t="str">
        <f>HYPERLINK("http://dx.doi.org/10.1007/s11630-025-2129-y","http://dx.doi.org/10.1007/s11630-025-2129-y")</f>
        <v>http://dx.doi.org/10.1007/s11630-025-2129-y</v>
      </c>
      <c r="I11" s="38" t="s">
        <v>236</v>
      </c>
      <c r="J11" s="36" t="s">
        <v>237</v>
      </c>
      <c r="K11" s="1" t="s">
        <v>238</v>
      </c>
      <c r="L11" s="3" t="s">
        <v>810</v>
      </c>
    </row>
    <row r="12" spans="1:12" ht="82.8">
      <c r="A12" s="1" t="s">
        <v>599</v>
      </c>
      <c r="B12" s="38" t="s">
        <v>738</v>
      </c>
      <c r="C12" s="38" t="s">
        <v>948</v>
      </c>
      <c r="D12" s="36" t="s">
        <v>10</v>
      </c>
      <c r="E12" s="36">
        <v>2025</v>
      </c>
      <c r="F12" s="36" t="s">
        <v>600</v>
      </c>
      <c r="G12" s="36" t="s">
        <v>601</v>
      </c>
      <c r="H12" s="36" t="str">
        <f>HYPERLINK("http://dx.doi.org/10.1007/s11630-025-2190-6","http://dx.doi.org/10.1007/s11630-025-2190-6")</f>
        <v>http://dx.doi.org/10.1007/s11630-025-2190-6</v>
      </c>
      <c r="I12" s="38" t="s">
        <v>602</v>
      </c>
      <c r="J12" s="36" t="s">
        <v>603</v>
      </c>
      <c r="K12" s="1" t="s">
        <v>604</v>
      </c>
      <c r="L12" s="3" t="s">
        <v>949</v>
      </c>
    </row>
    <row r="13" spans="1:12" ht="55.2">
      <c r="A13" s="1" t="s">
        <v>65</v>
      </c>
      <c r="B13" s="38" t="s">
        <v>738</v>
      </c>
      <c r="C13" s="38" t="s">
        <v>741</v>
      </c>
      <c r="D13" s="36" t="s">
        <v>10</v>
      </c>
      <c r="E13" s="36">
        <v>2025</v>
      </c>
      <c r="F13" s="36" t="s">
        <v>66</v>
      </c>
      <c r="G13" s="36" t="s">
        <v>67</v>
      </c>
      <c r="H13" s="36" t="str">
        <f>HYPERLINK("http://dx.doi.org/10.1007/s11630-025-2101-x","http://dx.doi.org/10.1007/s11630-025-2101-x")</f>
        <v>http://dx.doi.org/10.1007/s11630-025-2101-x</v>
      </c>
      <c r="I13" s="38" t="s">
        <v>68</v>
      </c>
      <c r="J13" s="36" t="s">
        <v>69</v>
      </c>
      <c r="K13" s="1" t="s">
        <v>70</v>
      </c>
      <c r="L13" s="2" t="s">
        <v>742</v>
      </c>
    </row>
    <row r="14" spans="1:12" ht="96.6">
      <c r="A14" s="1" t="s">
        <v>227</v>
      </c>
      <c r="B14" s="38" t="s">
        <v>738</v>
      </c>
      <c r="C14" s="38" t="s">
        <v>807</v>
      </c>
      <c r="D14" s="36" t="s">
        <v>10</v>
      </c>
      <c r="E14" s="36">
        <v>2025</v>
      </c>
      <c r="F14" s="36" t="s">
        <v>228</v>
      </c>
      <c r="G14" s="36" t="s">
        <v>229</v>
      </c>
      <c r="H14" s="36" t="str">
        <f>HYPERLINK("http://dx.doi.org/10.1007/s11630-025-2121-6","http://dx.doi.org/10.1007/s11630-025-2121-6")</f>
        <v>http://dx.doi.org/10.1007/s11630-025-2121-6</v>
      </c>
      <c r="I14" s="38" t="s">
        <v>230</v>
      </c>
      <c r="J14" s="36" t="s">
        <v>231</v>
      </c>
      <c r="K14" s="1" t="s">
        <v>232</v>
      </c>
      <c r="L14" s="3" t="s">
        <v>808</v>
      </c>
    </row>
    <row r="15" spans="1:12" ht="69">
      <c r="A15" s="1" t="s">
        <v>371</v>
      </c>
      <c r="B15" s="38" t="s">
        <v>738</v>
      </c>
      <c r="C15" s="38" t="s">
        <v>864</v>
      </c>
      <c r="D15" s="36" t="s">
        <v>10</v>
      </c>
      <c r="E15" s="36">
        <v>2025</v>
      </c>
      <c r="F15" s="36" t="s">
        <v>372</v>
      </c>
      <c r="G15" s="36" t="s">
        <v>373</v>
      </c>
      <c r="H15" s="36" t="str">
        <f>HYPERLINK("http://dx.doi.org/10.1007/s11630-025-2143-0","http://dx.doi.org/10.1007/s11630-025-2143-0")</f>
        <v>http://dx.doi.org/10.1007/s11630-025-2143-0</v>
      </c>
      <c r="I15" s="38" t="s">
        <v>374</v>
      </c>
      <c r="J15" s="36" t="s">
        <v>375</v>
      </c>
      <c r="K15" s="1" t="s">
        <v>376</v>
      </c>
      <c r="L15" s="3" t="s">
        <v>865</v>
      </c>
    </row>
    <row r="16" spans="1:12" ht="69">
      <c r="A16" s="1" t="s">
        <v>59</v>
      </c>
      <c r="B16" s="38" t="s">
        <v>738</v>
      </c>
      <c r="C16" s="38" t="s">
        <v>739</v>
      </c>
      <c r="D16" s="36" t="s">
        <v>10</v>
      </c>
      <c r="E16" s="36">
        <v>2025</v>
      </c>
      <c r="F16" s="36" t="s">
        <v>60</v>
      </c>
      <c r="G16" s="36" t="s">
        <v>61</v>
      </c>
      <c r="H16" s="36" t="str">
        <f>HYPERLINK("http://dx.doi.org/10.1007/s11630-025-2032-6","http://dx.doi.org/10.1007/s11630-025-2032-6")</f>
        <v>http://dx.doi.org/10.1007/s11630-025-2032-6</v>
      </c>
      <c r="I16" s="38" t="s">
        <v>62</v>
      </c>
      <c r="J16" s="36" t="s">
        <v>63</v>
      </c>
      <c r="K16" s="1" t="s">
        <v>64</v>
      </c>
      <c r="L16" s="2" t="s">
        <v>740</v>
      </c>
    </row>
    <row r="17" spans="1:12" ht="82.8">
      <c r="A17" s="1" t="s">
        <v>569</v>
      </c>
      <c r="B17" s="38" t="s">
        <v>738</v>
      </c>
      <c r="C17" s="38" t="s">
        <v>936</v>
      </c>
      <c r="D17" s="36" t="s">
        <v>10</v>
      </c>
      <c r="E17" s="36">
        <v>2025</v>
      </c>
      <c r="F17" s="36" t="s">
        <v>570</v>
      </c>
      <c r="G17" s="36" t="s">
        <v>571</v>
      </c>
      <c r="H17" s="36" t="str">
        <f>HYPERLINK("http://dx.doi.org/10.1007/s11630-025-2176-4","http://dx.doi.org/10.1007/s11630-025-2176-4")</f>
        <v>http://dx.doi.org/10.1007/s11630-025-2176-4</v>
      </c>
      <c r="I17" s="38" t="s">
        <v>572</v>
      </c>
      <c r="J17" s="36" t="s">
        <v>573</v>
      </c>
      <c r="K17" s="1" t="s">
        <v>574</v>
      </c>
      <c r="L17" s="2" t="s">
        <v>937</v>
      </c>
    </row>
    <row r="18" spans="1:12" ht="82.8">
      <c r="A18" s="1" t="s">
        <v>593</v>
      </c>
      <c r="B18" s="38" t="s">
        <v>738</v>
      </c>
      <c r="C18" s="38" t="s">
        <v>946</v>
      </c>
      <c r="D18" s="36" t="s">
        <v>10</v>
      </c>
      <c r="E18" s="36">
        <v>2025</v>
      </c>
      <c r="F18" s="36" t="s">
        <v>594</v>
      </c>
      <c r="G18" s="36" t="s">
        <v>595</v>
      </c>
      <c r="H18" s="36" t="str">
        <f>HYPERLINK("http://dx.doi.org/10.1007/s11630-025-2148-8","http://dx.doi.org/10.1007/s11630-025-2148-8")</f>
        <v>http://dx.doi.org/10.1007/s11630-025-2148-8</v>
      </c>
      <c r="I18" s="38" t="s">
        <v>596</v>
      </c>
      <c r="J18" s="36" t="s">
        <v>597</v>
      </c>
      <c r="K18" s="1" t="s">
        <v>598</v>
      </c>
      <c r="L18" s="3" t="s">
        <v>947</v>
      </c>
    </row>
    <row r="19" spans="1:12" ht="82.8">
      <c r="A19" s="1" t="s">
        <v>581</v>
      </c>
      <c r="B19" s="38" t="s">
        <v>738</v>
      </c>
      <c r="C19" s="38" t="s">
        <v>941</v>
      </c>
      <c r="D19" s="36" t="s">
        <v>10</v>
      </c>
      <c r="E19" s="36">
        <v>2025</v>
      </c>
      <c r="F19" s="36" t="s">
        <v>582</v>
      </c>
      <c r="G19" s="36" t="s">
        <v>583</v>
      </c>
      <c r="H19" s="36" t="str">
        <f>HYPERLINK("http://dx.doi.org/10.1007/s11630-025-2181-7","http://dx.doi.org/10.1007/s11630-025-2181-7")</f>
        <v>http://dx.doi.org/10.1007/s11630-025-2181-7</v>
      </c>
      <c r="I19" s="38" t="s">
        <v>584</v>
      </c>
      <c r="J19" s="36" t="s">
        <v>585</v>
      </c>
      <c r="K19" s="1" t="s">
        <v>586</v>
      </c>
      <c r="L19" s="2" t="s">
        <v>942</v>
      </c>
    </row>
    <row r="20" spans="1:12" ht="82.8">
      <c r="A20" s="1" t="s">
        <v>359</v>
      </c>
      <c r="B20" s="38" t="s">
        <v>738</v>
      </c>
      <c r="C20" s="38" t="s">
        <v>860</v>
      </c>
      <c r="D20" s="36" t="s">
        <v>10</v>
      </c>
      <c r="E20" s="36">
        <v>2025</v>
      </c>
      <c r="F20" s="36" t="s">
        <v>360</v>
      </c>
      <c r="G20" s="36" t="s">
        <v>361</v>
      </c>
      <c r="H20" s="36" t="str">
        <f>HYPERLINK("http://dx.doi.org/10.1007/s11630-025-2116-3","http://dx.doi.org/10.1007/s11630-025-2116-3")</f>
        <v>http://dx.doi.org/10.1007/s11630-025-2116-3</v>
      </c>
      <c r="I20" s="38" t="s">
        <v>362</v>
      </c>
      <c r="J20" s="36" t="s">
        <v>363</v>
      </c>
      <c r="K20" s="1" t="s">
        <v>364</v>
      </c>
      <c r="L20" s="3" t="s">
        <v>861</v>
      </c>
    </row>
    <row r="21" spans="1:12" ht="96.6">
      <c r="A21" s="1" t="s">
        <v>365</v>
      </c>
      <c r="B21" s="38" t="s">
        <v>738</v>
      </c>
      <c r="C21" s="38" t="s">
        <v>862</v>
      </c>
      <c r="D21" s="36" t="s">
        <v>10</v>
      </c>
      <c r="E21" s="36">
        <v>2025</v>
      </c>
      <c r="F21" s="36" t="s">
        <v>366</v>
      </c>
      <c r="G21" s="36" t="s">
        <v>367</v>
      </c>
      <c r="H21" s="36" t="str">
        <f>HYPERLINK("http://dx.doi.org/10.1007/s11630-025-2136-z","http://dx.doi.org/10.1007/s11630-025-2136-z")</f>
        <v>http://dx.doi.org/10.1007/s11630-025-2136-z</v>
      </c>
      <c r="I21" s="38" t="s">
        <v>368</v>
      </c>
      <c r="J21" s="36" t="s">
        <v>369</v>
      </c>
      <c r="K21" s="1" t="s">
        <v>370</v>
      </c>
      <c r="L21" s="3" t="s">
        <v>863</v>
      </c>
    </row>
    <row r="22" spans="1:12" ht="96.6">
      <c r="A22" s="1" t="s">
        <v>629</v>
      </c>
      <c r="B22" s="38" t="s">
        <v>961</v>
      </c>
      <c r="C22" s="38" t="s">
        <v>962</v>
      </c>
      <c r="D22" s="36" t="s">
        <v>10</v>
      </c>
      <c r="E22" s="36">
        <v>2025</v>
      </c>
      <c r="F22" s="36" t="s">
        <v>630</v>
      </c>
      <c r="G22" s="36" t="s">
        <v>631</v>
      </c>
      <c r="H22" s="36" t="str">
        <f>HYPERLINK("http://dx.doi.org/10.1007/s11630-025-2089-2","http://dx.doi.org/10.1007/s11630-025-2089-2")</f>
        <v>http://dx.doi.org/10.1007/s11630-025-2089-2</v>
      </c>
      <c r="I22" s="38" t="s">
        <v>632</v>
      </c>
      <c r="J22" s="36" t="s">
        <v>633</v>
      </c>
      <c r="K22" s="1" t="s">
        <v>634</v>
      </c>
      <c r="L22" s="1" t="s">
        <v>963</v>
      </c>
    </row>
    <row r="23" spans="1:12" ht="96.6">
      <c r="A23" s="1" t="s">
        <v>575</v>
      </c>
      <c r="B23" s="38" t="s">
        <v>938</v>
      </c>
      <c r="C23" s="38" t="s">
        <v>939</v>
      </c>
      <c r="D23" s="36" t="s">
        <v>10</v>
      </c>
      <c r="E23" s="36">
        <v>2025</v>
      </c>
      <c r="F23" s="36" t="s">
        <v>576</v>
      </c>
      <c r="G23" s="36" t="s">
        <v>577</v>
      </c>
      <c r="H23" s="36" t="str">
        <f>HYPERLINK("http://dx.doi.org/10.1007/s11630-025-2130-5","http://dx.doi.org/10.1007/s11630-025-2130-5")</f>
        <v>http://dx.doi.org/10.1007/s11630-025-2130-5</v>
      </c>
      <c r="I23" s="38" t="s">
        <v>578</v>
      </c>
      <c r="J23" s="36" t="s">
        <v>579</v>
      </c>
      <c r="K23" s="1" t="s">
        <v>580</v>
      </c>
      <c r="L23" s="2" t="s">
        <v>940</v>
      </c>
    </row>
    <row r="24" spans="1:12" ht="82.8">
      <c r="A24" s="1" t="s">
        <v>587</v>
      </c>
      <c r="B24" s="38" t="s">
        <v>943</v>
      </c>
      <c r="C24" s="38" t="s">
        <v>944</v>
      </c>
      <c r="D24" s="36" t="s">
        <v>10</v>
      </c>
      <c r="E24" s="36">
        <v>2025</v>
      </c>
      <c r="F24" s="36" t="s">
        <v>588</v>
      </c>
      <c r="G24" s="36" t="s">
        <v>589</v>
      </c>
      <c r="H24" s="36" t="str">
        <f>HYPERLINK("http://dx.doi.org/10.1007/s11630-025-2155-9","http://dx.doi.org/10.1007/s11630-025-2155-9")</f>
        <v>http://dx.doi.org/10.1007/s11630-025-2155-9</v>
      </c>
      <c r="I24" s="38" t="s">
        <v>590</v>
      </c>
      <c r="J24" s="36" t="s">
        <v>591</v>
      </c>
      <c r="K24" s="1" t="s">
        <v>592</v>
      </c>
      <c r="L24" s="3" t="s">
        <v>945</v>
      </c>
    </row>
    <row r="25" spans="1:12" ht="82.8">
      <c r="A25" s="1" t="s">
        <v>617</v>
      </c>
      <c r="B25" s="38" t="s">
        <v>955</v>
      </c>
      <c r="C25" s="38" t="s">
        <v>956</v>
      </c>
      <c r="D25" s="36" t="s">
        <v>10</v>
      </c>
      <c r="E25" s="36">
        <v>2025</v>
      </c>
      <c r="F25" s="36" t="s">
        <v>618</v>
      </c>
      <c r="G25" s="36" t="s">
        <v>619</v>
      </c>
      <c r="H25" s="36" t="str">
        <f>HYPERLINK("http://dx.doi.org/10.1007/s11630-025-2202-6","http://dx.doi.org/10.1007/s11630-025-2202-6")</f>
        <v>http://dx.doi.org/10.1007/s11630-025-2202-6</v>
      </c>
      <c r="I25" s="38" t="s">
        <v>620</v>
      </c>
      <c r="J25" s="36" t="s">
        <v>621</v>
      </c>
      <c r="K25" s="1" t="s">
        <v>622</v>
      </c>
      <c r="L25" s="3" t="s">
        <v>957</v>
      </c>
    </row>
    <row r="26" spans="1:12" ht="69">
      <c r="A26" s="1" t="s">
        <v>605</v>
      </c>
      <c r="B26" s="38" t="s">
        <v>950</v>
      </c>
      <c r="C26" s="38" t="s">
        <v>951</v>
      </c>
      <c r="D26" s="36" t="s">
        <v>10</v>
      </c>
      <c r="E26" s="36">
        <v>2025</v>
      </c>
      <c r="F26" s="36" t="s">
        <v>606</v>
      </c>
      <c r="G26" s="36" t="s">
        <v>607</v>
      </c>
      <c r="H26" s="36" t="str">
        <f>HYPERLINK("http://dx.doi.org/10.1007/s11630-025-2197-z","http://dx.doi.org/10.1007/s11630-025-2197-z")</f>
        <v>http://dx.doi.org/10.1007/s11630-025-2197-z</v>
      </c>
      <c r="I26" s="38" t="s">
        <v>608</v>
      </c>
      <c r="J26" s="36" t="s">
        <v>609</v>
      </c>
      <c r="K26" s="1" t="s">
        <v>610</v>
      </c>
      <c r="L26" s="3" t="s">
        <v>952</v>
      </c>
    </row>
    <row r="27" spans="1:12" ht="69">
      <c r="A27" s="1" t="s">
        <v>707</v>
      </c>
      <c r="B27" s="38" t="s">
        <v>816</v>
      </c>
      <c r="C27" s="38" t="s">
        <v>992</v>
      </c>
      <c r="D27" s="36" t="s">
        <v>10</v>
      </c>
      <c r="E27" s="36">
        <v>2025</v>
      </c>
      <c r="F27" s="36" t="s">
        <v>708</v>
      </c>
      <c r="G27" s="36" t="s">
        <v>709</v>
      </c>
      <c r="H27" s="36" t="str">
        <f>HYPERLINK("http://dx.doi.org/10.1007/s11630-025-2206-2","http://dx.doi.org/10.1007/s11630-025-2206-2")</f>
        <v>http://dx.doi.org/10.1007/s11630-025-2206-2</v>
      </c>
      <c r="I27" s="38" t="s">
        <v>710</v>
      </c>
      <c r="J27" s="36" t="s">
        <v>711</v>
      </c>
      <c r="K27" s="1" t="s">
        <v>712</v>
      </c>
      <c r="L27" s="3" t="s">
        <v>993</v>
      </c>
    </row>
    <row r="28" spans="1:12" ht="82.8">
      <c r="A28" s="1" t="s">
        <v>251</v>
      </c>
      <c r="B28" s="38" t="s">
        <v>816</v>
      </c>
      <c r="C28" s="38" t="s">
        <v>817</v>
      </c>
      <c r="D28" s="36" t="s">
        <v>10</v>
      </c>
      <c r="E28" s="36">
        <v>2025</v>
      </c>
      <c r="F28" s="36" t="s">
        <v>252</v>
      </c>
      <c r="G28" s="36" t="s">
        <v>253</v>
      </c>
      <c r="H28" s="36" t="str">
        <f>HYPERLINK("http://dx.doi.org/10.1007/s11630-025-2105-6","http://dx.doi.org/10.1007/s11630-025-2105-6")</f>
        <v>http://dx.doi.org/10.1007/s11630-025-2105-6</v>
      </c>
      <c r="I28" s="38" t="s">
        <v>254</v>
      </c>
      <c r="J28" s="36" t="s">
        <v>255</v>
      </c>
      <c r="K28" s="1" t="s">
        <v>256</v>
      </c>
      <c r="L28" s="3" t="s">
        <v>818</v>
      </c>
    </row>
    <row r="29" spans="1:12" ht="69">
      <c r="A29" s="1" t="s">
        <v>611</v>
      </c>
      <c r="B29" s="38" t="s">
        <v>816</v>
      </c>
      <c r="C29" s="38" t="s">
        <v>953</v>
      </c>
      <c r="D29" s="36" t="s">
        <v>10</v>
      </c>
      <c r="E29" s="36">
        <v>2025</v>
      </c>
      <c r="F29" s="36" t="s">
        <v>612</v>
      </c>
      <c r="G29" s="36" t="s">
        <v>613</v>
      </c>
      <c r="H29" s="36" t="str">
        <f>HYPERLINK("http://dx.doi.org/10.1007/s11630-025-2194-2","http://dx.doi.org/10.1007/s11630-025-2194-2")</f>
        <v>http://dx.doi.org/10.1007/s11630-025-2194-2</v>
      </c>
      <c r="I29" s="38" t="s">
        <v>614</v>
      </c>
      <c r="J29" s="36" t="s">
        <v>615</v>
      </c>
      <c r="K29" s="1" t="s">
        <v>616</v>
      </c>
      <c r="L29" s="3" t="s">
        <v>954</v>
      </c>
    </row>
    <row r="30" spans="1:12" ht="82.8">
      <c r="A30" s="1" t="s">
        <v>53</v>
      </c>
      <c r="B30" s="38" t="s">
        <v>735</v>
      </c>
      <c r="C30" s="38" t="s">
        <v>736</v>
      </c>
      <c r="D30" s="36" t="s">
        <v>10</v>
      </c>
      <c r="E30" s="36">
        <v>2025</v>
      </c>
      <c r="F30" s="36" t="s">
        <v>54</v>
      </c>
      <c r="G30" s="36" t="s">
        <v>55</v>
      </c>
      <c r="H30" s="36" t="str">
        <f>HYPERLINK("http://dx.doi.org/10.1007/s11630-025-2096-3","http://dx.doi.org/10.1007/s11630-025-2096-3")</f>
        <v>http://dx.doi.org/10.1007/s11630-025-2096-3</v>
      </c>
      <c r="I30" s="38" t="s">
        <v>56</v>
      </c>
      <c r="J30" s="36" t="s">
        <v>57</v>
      </c>
      <c r="K30" s="1" t="s">
        <v>58</v>
      </c>
      <c r="L30" s="2" t="s">
        <v>737</v>
      </c>
    </row>
    <row r="31" spans="1:12" ht="96.6">
      <c r="A31" s="1" t="s">
        <v>353</v>
      </c>
      <c r="B31" s="38" t="s">
        <v>732</v>
      </c>
      <c r="C31" s="38" t="s">
        <v>858</v>
      </c>
      <c r="D31" s="36" t="s">
        <v>47</v>
      </c>
      <c r="E31" s="36">
        <v>2025</v>
      </c>
      <c r="F31" s="36" t="s">
        <v>354</v>
      </c>
      <c r="G31" s="36" t="s">
        <v>355</v>
      </c>
      <c r="H31" s="36" t="str">
        <f>HYPERLINK("http://dx.doi.org/10.1007/s11630-025-2113-6","http://dx.doi.org/10.1007/s11630-025-2113-6")</f>
        <v>http://dx.doi.org/10.1007/s11630-025-2113-6</v>
      </c>
      <c r="I31" s="38" t="s">
        <v>356</v>
      </c>
      <c r="J31" s="36" t="s">
        <v>357</v>
      </c>
      <c r="K31" s="1" t="s">
        <v>358</v>
      </c>
      <c r="L31" s="2" t="s">
        <v>859</v>
      </c>
    </row>
    <row r="32" spans="1:12" ht="96.6">
      <c r="A32" s="1" t="s">
        <v>347</v>
      </c>
      <c r="B32" s="38" t="s">
        <v>732</v>
      </c>
      <c r="C32" s="38" t="s">
        <v>856</v>
      </c>
      <c r="D32" s="36" t="s">
        <v>47</v>
      </c>
      <c r="E32" s="36">
        <v>2025</v>
      </c>
      <c r="F32" s="36" t="s">
        <v>348</v>
      </c>
      <c r="G32" s="36" t="s">
        <v>349</v>
      </c>
      <c r="H32" s="36" t="str">
        <f>HYPERLINK("http://dx.doi.org/10.1007/s11630-025-2112-7","http://dx.doi.org/10.1007/s11630-025-2112-7")</f>
        <v>http://dx.doi.org/10.1007/s11630-025-2112-7</v>
      </c>
      <c r="I32" s="38" t="s">
        <v>350</v>
      </c>
      <c r="J32" s="36" t="s">
        <v>351</v>
      </c>
      <c r="K32" s="1" t="s">
        <v>352</v>
      </c>
      <c r="L32" s="2" t="s">
        <v>857</v>
      </c>
    </row>
    <row r="33" spans="1:12" ht="96.6">
      <c r="A33" s="1" t="s">
        <v>46</v>
      </c>
      <c r="B33" s="38" t="s">
        <v>732</v>
      </c>
      <c r="C33" s="38" t="s">
        <v>733</v>
      </c>
      <c r="D33" s="36" t="s">
        <v>47</v>
      </c>
      <c r="E33" s="36">
        <v>2025</v>
      </c>
      <c r="F33" s="36" t="s">
        <v>48</v>
      </c>
      <c r="G33" s="36" t="s">
        <v>49</v>
      </c>
      <c r="H33" s="36" t="str">
        <f>HYPERLINK("http://dx.doi.org/10.1007/s11630-025-2086-5","http://dx.doi.org/10.1007/s11630-025-2086-5")</f>
        <v>http://dx.doi.org/10.1007/s11630-025-2086-5</v>
      </c>
      <c r="I33" s="38" t="s">
        <v>50</v>
      </c>
      <c r="J33" s="36" t="s">
        <v>51</v>
      </c>
      <c r="K33" s="1" t="s">
        <v>52</v>
      </c>
      <c r="L33" s="2" t="s">
        <v>734</v>
      </c>
    </row>
    <row r="34" spans="1:12" ht="82.8">
      <c r="A34" s="1" t="s">
        <v>557</v>
      </c>
      <c r="B34" s="38" t="s">
        <v>930</v>
      </c>
      <c r="C34" s="38" t="s">
        <v>931</v>
      </c>
      <c r="D34" s="36" t="s">
        <v>10</v>
      </c>
      <c r="E34" s="36">
        <v>2025</v>
      </c>
      <c r="F34" s="36" t="s">
        <v>558</v>
      </c>
      <c r="G34" s="36" t="s">
        <v>559</v>
      </c>
      <c r="H34" s="36" t="str">
        <f>HYPERLINK("http://dx.doi.org/10.1007/s11630-025-2156-8","http://dx.doi.org/10.1007/s11630-025-2156-8")</f>
        <v>http://dx.doi.org/10.1007/s11630-025-2156-8</v>
      </c>
      <c r="I34" s="38" t="s">
        <v>560</v>
      </c>
      <c r="J34" s="36" t="s">
        <v>561</v>
      </c>
      <c r="K34" s="1" t="s">
        <v>562</v>
      </c>
      <c r="L34" s="2" t="s">
        <v>932</v>
      </c>
    </row>
    <row r="35" spans="1:12" ht="96.6">
      <c r="A35" s="1" t="s">
        <v>329</v>
      </c>
      <c r="B35" s="38" t="s">
        <v>849</v>
      </c>
      <c r="C35" s="38" t="s">
        <v>850</v>
      </c>
      <c r="D35" s="36" t="s">
        <v>10</v>
      </c>
      <c r="E35" s="36">
        <v>2025</v>
      </c>
      <c r="F35" s="36" t="s">
        <v>330</v>
      </c>
      <c r="G35" s="36" t="s">
        <v>331</v>
      </c>
      <c r="H35" s="36" t="str">
        <f>HYPERLINK("http://dx.doi.org/10.1007/s11630-025-2117-2","http://dx.doi.org/10.1007/s11630-025-2117-2")</f>
        <v>http://dx.doi.org/10.1007/s11630-025-2117-2</v>
      </c>
      <c r="I35" s="38" t="s">
        <v>332</v>
      </c>
      <c r="J35" s="36" t="s">
        <v>333</v>
      </c>
      <c r="K35" s="1" t="s">
        <v>334</v>
      </c>
      <c r="L35" s="3" t="s">
        <v>851</v>
      </c>
    </row>
    <row r="36" spans="1:12" ht="82.8">
      <c r="A36" s="1" t="s">
        <v>683</v>
      </c>
      <c r="B36" s="38" t="s">
        <v>983</v>
      </c>
      <c r="C36" s="38" t="s">
        <v>983</v>
      </c>
      <c r="D36" s="36" t="s">
        <v>10</v>
      </c>
      <c r="E36" s="36">
        <v>2025</v>
      </c>
      <c r="F36" s="36" t="s">
        <v>684</v>
      </c>
      <c r="G36" s="36" t="s">
        <v>685</v>
      </c>
      <c r="H36" s="36" t="str">
        <f>HYPERLINK("http://dx.doi.org/10.1007/s11630-025-2198-y","http://dx.doi.org/10.1007/s11630-025-2198-y")</f>
        <v>http://dx.doi.org/10.1007/s11630-025-2198-y</v>
      </c>
      <c r="I36" s="38" t="s">
        <v>686</v>
      </c>
      <c r="J36" s="36" t="s">
        <v>687</v>
      </c>
      <c r="K36" s="1" t="s">
        <v>688</v>
      </c>
      <c r="L36" s="2" t="s">
        <v>984</v>
      </c>
    </row>
    <row r="37" spans="1:12" ht="69">
      <c r="A37" s="1" t="s">
        <v>491</v>
      </c>
      <c r="B37" s="38" t="s">
        <v>906</v>
      </c>
      <c r="C37" s="38" t="s">
        <v>907</v>
      </c>
      <c r="D37" s="36" t="s">
        <v>10</v>
      </c>
      <c r="E37" s="36">
        <v>2025</v>
      </c>
      <c r="F37" s="36" t="s">
        <v>492</v>
      </c>
      <c r="G37" s="36" t="s">
        <v>493</v>
      </c>
      <c r="H37" s="36" t="str">
        <f>HYPERLINK("http://dx.doi.org/10.1007/s11630-025-2128-z","http://dx.doi.org/10.1007/s11630-025-2128-z")</f>
        <v>http://dx.doi.org/10.1007/s11630-025-2128-z</v>
      </c>
      <c r="I37" s="38" t="s">
        <v>494</v>
      </c>
      <c r="J37" s="36" t="s">
        <v>495</v>
      </c>
      <c r="K37" s="1" t="s">
        <v>496</v>
      </c>
      <c r="L37" s="8" t="s">
        <v>908</v>
      </c>
    </row>
    <row r="38" spans="1:12" ht="55.2">
      <c r="A38" s="1" t="s">
        <v>323</v>
      </c>
      <c r="B38" s="38" t="s">
        <v>846</v>
      </c>
      <c r="C38" s="38" t="s">
        <v>847</v>
      </c>
      <c r="D38" s="36" t="s">
        <v>10</v>
      </c>
      <c r="E38" s="36">
        <v>2025</v>
      </c>
      <c r="F38" s="36" t="s">
        <v>324</v>
      </c>
      <c r="G38" s="36" t="s">
        <v>325</v>
      </c>
      <c r="H38" s="36" t="str">
        <f>HYPERLINK("http://dx.doi.org/10.1007/s11630-025-2099-0","http://dx.doi.org/10.1007/s11630-025-2099-0")</f>
        <v>http://dx.doi.org/10.1007/s11630-025-2099-0</v>
      </c>
      <c r="I38" s="38" t="s">
        <v>326</v>
      </c>
      <c r="J38" s="36" t="s">
        <v>327</v>
      </c>
      <c r="K38" s="1" t="s">
        <v>328</v>
      </c>
      <c r="L38" s="2" t="s">
        <v>848</v>
      </c>
    </row>
    <row r="39" spans="1:12" ht="82.8">
      <c r="A39" s="1" t="s">
        <v>497</v>
      </c>
      <c r="B39" s="38" t="s">
        <v>743</v>
      </c>
      <c r="C39" s="38" t="s">
        <v>909</v>
      </c>
      <c r="D39" s="36" t="s">
        <v>10</v>
      </c>
      <c r="E39" s="36">
        <v>2025</v>
      </c>
      <c r="F39" s="36" t="s">
        <v>498</v>
      </c>
      <c r="G39" s="36" t="s">
        <v>499</v>
      </c>
      <c r="H39" s="36" t="str">
        <f>HYPERLINK("http://dx.doi.org/10.1007/s11630-025-2165-7","http://dx.doi.org/10.1007/s11630-025-2165-7")</f>
        <v>http://dx.doi.org/10.1007/s11630-025-2165-7</v>
      </c>
      <c r="I39" s="38" t="s">
        <v>500</v>
      </c>
      <c r="J39" s="36" t="s">
        <v>501</v>
      </c>
      <c r="K39" s="1" t="s">
        <v>502</v>
      </c>
      <c r="L39" s="2" t="s">
        <v>910</v>
      </c>
    </row>
    <row r="40" spans="1:12" ht="69">
      <c r="A40" s="1" t="s">
        <v>71</v>
      </c>
      <c r="B40" s="38" t="s">
        <v>743</v>
      </c>
      <c r="C40" s="38" t="s">
        <v>744</v>
      </c>
      <c r="D40" s="36" t="s">
        <v>10</v>
      </c>
      <c r="E40" s="36">
        <v>2025</v>
      </c>
      <c r="F40" s="36" t="s">
        <v>72</v>
      </c>
      <c r="G40" s="36" t="s">
        <v>73</v>
      </c>
      <c r="H40" s="36" t="str">
        <f>HYPERLINK("http://dx.doi.org/10.1007/s11630-025-2093-6","http://dx.doi.org/10.1007/s11630-025-2093-6")</f>
        <v>http://dx.doi.org/10.1007/s11630-025-2093-6</v>
      </c>
      <c r="I40" s="38" t="s">
        <v>74</v>
      </c>
      <c r="J40" s="36" t="s">
        <v>75</v>
      </c>
      <c r="K40" s="1" t="s">
        <v>76</v>
      </c>
      <c r="L40" s="2" t="s">
        <v>745</v>
      </c>
    </row>
    <row r="41" spans="1:12" ht="82.8">
      <c r="A41" s="1" t="s">
        <v>161</v>
      </c>
      <c r="B41" s="38" t="s">
        <v>777</v>
      </c>
      <c r="C41" s="38" t="s">
        <v>778</v>
      </c>
      <c r="D41" s="36" t="s">
        <v>10</v>
      </c>
      <c r="E41" s="36">
        <v>2025</v>
      </c>
      <c r="F41" s="36" t="s">
        <v>162</v>
      </c>
      <c r="G41" s="36" t="s">
        <v>163</v>
      </c>
      <c r="H41" s="36" t="str">
        <f>HYPERLINK("http://dx.doi.org/10.1007/s11630-025-2024-6","http://dx.doi.org/10.1007/s11630-025-2024-6")</f>
        <v>http://dx.doi.org/10.1007/s11630-025-2024-6</v>
      </c>
      <c r="I41" s="38" t="s">
        <v>164</v>
      </c>
      <c r="J41" s="36" t="s">
        <v>165</v>
      </c>
      <c r="K41" s="1" t="s">
        <v>166</v>
      </c>
      <c r="L41" s="3" t="s">
        <v>779</v>
      </c>
    </row>
    <row r="42" spans="1:12" ht="69">
      <c r="A42" s="1" t="s">
        <v>155</v>
      </c>
      <c r="B42" s="38" t="s">
        <v>743</v>
      </c>
      <c r="C42" s="38" t="s">
        <v>775</v>
      </c>
      <c r="D42" s="36" t="s">
        <v>10</v>
      </c>
      <c r="E42" s="36">
        <v>2025</v>
      </c>
      <c r="F42" s="36" t="s">
        <v>156</v>
      </c>
      <c r="G42" s="36" t="s">
        <v>157</v>
      </c>
      <c r="H42" s="36" t="str">
        <f>HYPERLINK("http://dx.doi.org/10.1007/s11630-025-2026-4","http://dx.doi.org/10.1007/s11630-025-2026-4")</f>
        <v>http://dx.doi.org/10.1007/s11630-025-2026-4</v>
      </c>
      <c r="I42" s="38" t="s">
        <v>158</v>
      </c>
      <c r="J42" s="36" t="s">
        <v>159</v>
      </c>
      <c r="K42" s="1" t="s">
        <v>160</v>
      </c>
      <c r="L42" s="3" t="s">
        <v>776</v>
      </c>
    </row>
    <row r="43" spans="1:12" ht="69">
      <c r="A43" s="1" t="s">
        <v>77</v>
      </c>
      <c r="B43" s="38" t="s">
        <v>743</v>
      </c>
      <c r="C43" s="38" t="s">
        <v>746</v>
      </c>
      <c r="D43" s="36" t="s">
        <v>10</v>
      </c>
      <c r="E43" s="36">
        <v>2025</v>
      </c>
      <c r="F43" s="36" t="s">
        <v>78</v>
      </c>
      <c r="G43" s="36" t="s">
        <v>79</v>
      </c>
      <c r="H43" s="36" t="str">
        <f>HYPERLINK("http://dx.doi.org/10.1007/s11630-025-2104-7","http://dx.doi.org/10.1007/s11630-025-2104-7")</f>
        <v>http://dx.doi.org/10.1007/s11630-025-2104-7</v>
      </c>
      <c r="I43" s="38" t="s">
        <v>80</v>
      </c>
      <c r="J43" s="36" t="s">
        <v>81</v>
      </c>
      <c r="K43" s="1" t="s">
        <v>82</v>
      </c>
      <c r="L43" s="2" t="s">
        <v>747</v>
      </c>
    </row>
    <row r="44" spans="1:12" ht="82.8">
      <c r="A44" s="1" t="s">
        <v>305</v>
      </c>
      <c r="B44" s="38" t="s">
        <v>772</v>
      </c>
      <c r="C44" s="38" t="s">
        <v>839</v>
      </c>
      <c r="D44" s="36" t="s">
        <v>10</v>
      </c>
      <c r="E44" s="36">
        <v>2025</v>
      </c>
      <c r="F44" s="36" t="s">
        <v>306</v>
      </c>
      <c r="G44" s="36" t="s">
        <v>307</v>
      </c>
      <c r="H44" s="36" t="str">
        <f>HYPERLINK("http://dx.doi.org/10.1007/s11630-025-2180-8","http://dx.doi.org/10.1007/s11630-025-2180-8")</f>
        <v>http://dx.doi.org/10.1007/s11630-025-2180-8</v>
      </c>
      <c r="I44" s="38" t="s">
        <v>308</v>
      </c>
      <c r="J44" s="36" t="s">
        <v>309</v>
      </c>
      <c r="K44" s="1" t="s">
        <v>310</v>
      </c>
      <c r="L44" s="3" t="s">
        <v>840</v>
      </c>
    </row>
    <row r="45" spans="1:12" ht="69">
      <c r="A45" s="1" t="s">
        <v>509</v>
      </c>
      <c r="B45" s="38" t="s">
        <v>772</v>
      </c>
      <c r="C45" s="38" t="s">
        <v>913</v>
      </c>
      <c r="D45" s="36" t="s">
        <v>10</v>
      </c>
      <c r="E45" s="36">
        <v>2025</v>
      </c>
      <c r="F45" s="36" t="s">
        <v>510</v>
      </c>
      <c r="G45" s="36" t="s">
        <v>511</v>
      </c>
      <c r="H45" s="36" t="str">
        <f>HYPERLINK("http://dx.doi.org/10.1007/s11630-025-2125-2","http://dx.doi.org/10.1007/s11630-025-2125-2")</f>
        <v>http://dx.doi.org/10.1007/s11630-025-2125-2</v>
      </c>
      <c r="I45" s="38" t="s">
        <v>512</v>
      </c>
      <c r="J45" s="36" t="s">
        <v>513</v>
      </c>
      <c r="K45" s="1" t="s">
        <v>514</v>
      </c>
      <c r="L45" s="2" t="s">
        <v>914</v>
      </c>
    </row>
    <row r="46" spans="1:12" ht="110.4">
      <c r="A46" s="1" t="s">
        <v>527</v>
      </c>
      <c r="B46" s="38" t="s">
        <v>772</v>
      </c>
      <c r="C46" s="38" t="s">
        <v>919</v>
      </c>
      <c r="D46" s="36" t="s">
        <v>10</v>
      </c>
      <c r="E46" s="36">
        <v>2025</v>
      </c>
      <c r="F46" s="36" t="s">
        <v>528</v>
      </c>
      <c r="G46" s="36" t="s">
        <v>529</v>
      </c>
      <c r="H46" s="36" t="str">
        <f>HYPERLINK("http://dx.doi.org/10.1007/s11630-025-2189-z","http://dx.doi.org/10.1007/s11630-025-2189-z")</f>
        <v>http://dx.doi.org/10.1007/s11630-025-2189-z</v>
      </c>
      <c r="I46" s="38" t="s">
        <v>530</v>
      </c>
      <c r="J46" s="36" t="s">
        <v>531</v>
      </c>
      <c r="K46" s="1" t="s">
        <v>532</v>
      </c>
      <c r="L46" s="2" t="s">
        <v>920</v>
      </c>
    </row>
    <row r="47" spans="1:12" ht="69">
      <c r="A47" s="1" t="s">
        <v>503</v>
      </c>
      <c r="B47" s="38" t="s">
        <v>772</v>
      </c>
      <c r="C47" s="38" t="s">
        <v>911</v>
      </c>
      <c r="D47" s="36" t="s">
        <v>10</v>
      </c>
      <c r="E47" s="36">
        <v>2025</v>
      </c>
      <c r="F47" s="36" t="s">
        <v>504</v>
      </c>
      <c r="G47" s="36" t="s">
        <v>505</v>
      </c>
      <c r="H47" s="36" t="str">
        <f>HYPERLINK("http://dx.doi.org/10.1007/s11630-025-2122-5","http://dx.doi.org/10.1007/s11630-025-2122-5")</f>
        <v>http://dx.doi.org/10.1007/s11630-025-2122-5</v>
      </c>
      <c r="I47" s="38" t="s">
        <v>506</v>
      </c>
      <c r="J47" s="36" t="s">
        <v>507</v>
      </c>
      <c r="K47" s="1" t="s">
        <v>508</v>
      </c>
      <c r="L47" s="2" t="s">
        <v>912</v>
      </c>
    </row>
    <row r="48" spans="1:12" ht="69">
      <c r="A48" s="1" t="s">
        <v>299</v>
      </c>
      <c r="B48" s="38" t="s">
        <v>772</v>
      </c>
      <c r="C48" s="38" t="s">
        <v>837</v>
      </c>
      <c r="D48" s="36" t="s">
        <v>10</v>
      </c>
      <c r="E48" s="36">
        <v>2025</v>
      </c>
      <c r="F48" s="36" t="s">
        <v>300</v>
      </c>
      <c r="G48" s="36" t="s">
        <v>301</v>
      </c>
      <c r="H48" s="36" t="str">
        <f>HYPERLINK("http://dx.doi.org/10.1007/s11630-025-2124-3","http://dx.doi.org/10.1007/s11630-025-2124-3")</f>
        <v>http://dx.doi.org/10.1007/s11630-025-2124-3</v>
      </c>
      <c r="I48" s="38" t="s">
        <v>302</v>
      </c>
      <c r="J48" s="36" t="s">
        <v>303</v>
      </c>
      <c r="K48" s="1" t="s">
        <v>304</v>
      </c>
      <c r="L48" s="3" t="s">
        <v>838</v>
      </c>
    </row>
    <row r="49" spans="1:12" ht="96.6">
      <c r="A49" s="1" t="s">
        <v>149</v>
      </c>
      <c r="B49" s="38" t="s">
        <v>772</v>
      </c>
      <c r="C49" s="38" t="s">
        <v>773</v>
      </c>
      <c r="D49" s="36" t="s">
        <v>10</v>
      </c>
      <c r="E49" s="36">
        <v>2025</v>
      </c>
      <c r="F49" s="36" t="s">
        <v>150</v>
      </c>
      <c r="G49" s="36" t="s">
        <v>151</v>
      </c>
      <c r="H49" s="36" t="str">
        <f>HYPERLINK("http://dx.doi.org/10.1007/s11630-025-2111-8","http://dx.doi.org/10.1007/s11630-025-2111-8")</f>
        <v>http://dx.doi.org/10.1007/s11630-025-2111-8</v>
      </c>
      <c r="I49" s="38" t="s">
        <v>152</v>
      </c>
      <c r="J49" s="36" t="s">
        <v>153</v>
      </c>
      <c r="K49" s="1" t="s">
        <v>154</v>
      </c>
      <c r="L49" s="3" t="s">
        <v>774</v>
      </c>
    </row>
    <row r="50" spans="1:12" ht="82.8">
      <c r="A50" s="1" t="s">
        <v>515</v>
      </c>
      <c r="B50" s="38" t="s">
        <v>772</v>
      </c>
      <c r="C50" s="38" t="s">
        <v>915</v>
      </c>
      <c r="D50" s="36" t="s">
        <v>10</v>
      </c>
      <c r="E50" s="36">
        <v>2025</v>
      </c>
      <c r="F50" s="36" t="s">
        <v>516</v>
      </c>
      <c r="G50" s="36" t="s">
        <v>517</v>
      </c>
      <c r="H50" s="36" t="str">
        <f>HYPERLINK("http://dx.doi.org/10.1007/s11630-025-2137-y","http://dx.doi.org/10.1007/s11630-025-2137-y")</f>
        <v>http://dx.doi.org/10.1007/s11630-025-2137-y</v>
      </c>
      <c r="I50" s="38" t="s">
        <v>518</v>
      </c>
      <c r="J50" s="36" t="s">
        <v>519</v>
      </c>
      <c r="K50" s="1" t="s">
        <v>520</v>
      </c>
      <c r="L50" s="2" t="s">
        <v>916</v>
      </c>
    </row>
    <row r="51" spans="1:12" ht="82.8">
      <c r="A51" s="1" t="s">
        <v>521</v>
      </c>
      <c r="B51" s="38" t="s">
        <v>772</v>
      </c>
      <c r="C51" s="38" t="s">
        <v>917</v>
      </c>
      <c r="D51" s="36" t="s">
        <v>10</v>
      </c>
      <c r="E51" s="36">
        <v>2025</v>
      </c>
      <c r="F51" s="36" t="s">
        <v>522</v>
      </c>
      <c r="G51" s="36" t="s">
        <v>523</v>
      </c>
      <c r="H51" s="36" t="str">
        <f>HYPERLINK("http://dx.doi.org/10.1007/s11630-025-2175-5","http://dx.doi.org/10.1007/s11630-025-2175-5")</f>
        <v>http://dx.doi.org/10.1007/s11630-025-2175-5</v>
      </c>
      <c r="I51" s="38" t="s">
        <v>524</v>
      </c>
      <c r="J51" s="36" t="s">
        <v>525</v>
      </c>
      <c r="K51" s="1" t="s">
        <v>526</v>
      </c>
      <c r="L51" s="2" t="s">
        <v>918</v>
      </c>
    </row>
    <row r="52" spans="1:12" ht="82.8">
      <c r="A52" s="1" t="s">
        <v>311</v>
      </c>
      <c r="B52" s="38" t="s">
        <v>772</v>
      </c>
      <c r="C52" s="38" t="s">
        <v>841</v>
      </c>
      <c r="D52" s="36" t="s">
        <v>10</v>
      </c>
      <c r="E52" s="36">
        <v>2025</v>
      </c>
      <c r="F52" s="36" t="s">
        <v>312</v>
      </c>
      <c r="G52" s="36" t="s">
        <v>313</v>
      </c>
      <c r="H52" s="36" t="str">
        <f>HYPERLINK("http://dx.doi.org/10.1007/s11630-025-2186-2","http://dx.doi.org/10.1007/s11630-025-2186-2")</f>
        <v>http://dx.doi.org/10.1007/s11630-025-2186-2</v>
      </c>
      <c r="I52" s="38" t="s">
        <v>314</v>
      </c>
      <c r="J52" s="36" t="s">
        <v>315</v>
      </c>
      <c r="K52" s="1" t="s">
        <v>316</v>
      </c>
      <c r="L52" s="3" t="s">
        <v>842</v>
      </c>
    </row>
    <row r="53" spans="1:12" ht="69">
      <c r="A53" s="1" t="s">
        <v>533</v>
      </c>
      <c r="B53" s="38" t="s">
        <v>772</v>
      </c>
      <c r="C53" s="38" t="s">
        <v>921</v>
      </c>
      <c r="D53" s="36" t="s">
        <v>10</v>
      </c>
      <c r="E53" s="36">
        <v>2025</v>
      </c>
      <c r="F53" s="36" t="s">
        <v>534</v>
      </c>
      <c r="G53" s="36" t="s">
        <v>535</v>
      </c>
      <c r="H53" s="36" t="str">
        <f>HYPERLINK("http://dx.doi.org/10.1007/s11630-025-2152-z","http://dx.doi.org/10.1007/s11630-025-2152-z")</f>
        <v>http://dx.doi.org/10.1007/s11630-025-2152-z</v>
      </c>
      <c r="I53" s="38" t="s">
        <v>536</v>
      </c>
      <c r="J53" s="36" t="s">
        <v>537</v>
      </c>
      <c r="K53" s="1" t="s">
        <v>538</v>
      </c>
      <c r="L53" s="6" t="s">
        <v>922</v>
      </c>
    </row>
    <row r="54" spans="1:12" ht="82.8">
      <c r="A54" s="1" t="s">
        <v>641</v>
      </c>
      <c r="B54" s="38" t="s">
        <v>964</v>
      </c>
      <c r="C54" s="38" t="s">
        <v>967</v>
      </c>
      <c r="D54" s="36" t="s">
        <v>10</v>
      </c>
      <c r="E54" s="36">
        <v>2025</v>
      </c>
      <c r="F54" s="36" t="s">
        <v>642</v>
      </c>
      <c r="G54" s="36" t="s">
        <v>643</v>
      </c>
      <c r="H54" s="36" t="str">
        <f>HYPERLINK("http://dx.doi.org/10.1007/s11630-025-2141-2","http://dx.doi.org/10.1007/s11630-025-2141-2")</f>
        <v>http://dx.doi.org/10.1007/s11630-025-2141-2</v>
      </c>
      <c r="I54" s="38" t="s">
        <v>644</v>
      </c>
      <c r="J54" s="36" t="s">
        <v>645</v>
      </c>
      <c r="K54" s="1" t="s">
        <v>646</v>
      </c>
      <c r="L54" s="3" t="s">
        <v>968</v>
      </c>
    </row>
    <row r="55" spans="1:12" ht="82.8">
      <c r="A55" s="1" t="s">
        <v>635</v>
      </c>
      <c r="B55" s="38" t="s">
        <v>964</v>
      </c>
      <c r="C55" s="38" t="s">
        <v>965</v>
      </c>
      <c r="D55" s="36" t="s">
        <v>10</v>
      </c>
      <c r="E55" s="36">
        <v>2025</v>
      </c>
      <c r="F55" s="36" t="s">
        <v>636</v>
      </c>
      <c r="G55" s="36" t="s">
        <v>637</v>
      </c>
      <c r="H55" s="36" t="str">
        <f>HYPERLINK("http://dx.doi.org/10.1007/s11630-025-2178-2","http://dx.doi.org/10.1007/s11630-025-2178-2")</f>
        <v>http://dx.doi.org/10.1007/s11630-025-2178-2</v>
      </c>
      <c r="I55" s="38" t="s">
        <v>638</v>
      </c>
      <c r="J55" s="36" t="s">
        <v>639</v>
      </c>
      <c r="K55" s="1" t="s">
        <v>640</v>
      </c>
      <c r="L55" s="3" t="s">
        <v>966</v>
      </c>
    </row>
    <row r="56" spans="1:12" ht="69">
      <c r="A56" s="1" t="s">
        <v>137</v>
      </c>
      <c r="B56" s="38" t="s">
        <v>716</v>
      </c>
      <c r="C56" s="38" t="s">
        <v>767</v>
      </c>
      <c r="D56" s="36" t="s">
        <v>10</v>
      </c>
      <c r="E56" s="36">
        <v>2025</v>
      </c>
      <c r="F56" s="36" t="s">
        <v>138</v>
      </c>
      <c r="G56" s="36" t="s">
        <v>139</v>
      </c>
      <c r="H56" s="36" t="str">
        <f>HYPERLINK("http://dx.doi.org/10.1007/s11630-025-2133-2","http://dx.doi.org/10.1007/s11630-025-2133-2")</f>
        <v>http://dx.doi.org/10.1007/s11630-025-2133-2</v>
      </c>
      <c r="I56" s="38" t="s">
        <v>140</v>
      </c>
      <c r="J56" s="36" t="s">
        <v>141</v>
      </c>
      <c r="K56" s="1" t="s">
        <v>142</v>
      </c>
      <c r="L56" s="3" t="s">
        <v>768</v>
      </c>
    </row>
    <row r="57" spans="1:12" ht="96.6">
      <c r="A57" s="1" t="s">
        <v>467</v>
      </c>
      <c r="B57" s="38" t="s">
        <v>716</v>
      </c>
      <c r="C57" s="38" t="s">
        <v>898</v>
      </c>
      <c r="D57" s="36" t="s">
        <v>10</v>
      </c>
      <c r="E57" s="36">
        <v>2025</v>
      </c>
      <c r="F57" s="36" t="s">
        <v>468</v>
      </c>
      <c r="G57" s="36" t="s">
        <v>469</v>
      </c>
      <c r="H57" s="36" t="str">
        <f>HYPERLINK("http://dx.doi.org/10.1007/s11630-025-2153-y","http://dx.doi.org/10.1007/s11630-025-2153-y")</f>
        <v>http://dx.doi.org/10.1007/s11630-025-2153-y</v>
      </c>
      <c r="I57" s="38" t="s">
        <v>470</v>
      </c>
      <c r="J57" s="36" t="s">
        <v>471</v>
      </c>
      <c r="K57" s="1" t="s">
        <v>472</v>
      </c>
      <c r="L57" s="2" t="s">
        <v>899</v>
      </c>
    </row>
    <row r="58" spans="1:12" ht="69">
      <c r="A58" s="1" t="s">
        <v>407</v>
      </c>
      <c r="B58" s="38" t="s">
        <v>716</v>
      </c>
      <c r="C58" s="38" t="s">
        <v>877</v>
      </c>
      <c r="D58" s="36" t="s">
        <v>10</v>
      </c>
      <c r="E58" s="36">
        <v>2025</v>
      </c>
      <c r="F58" s="36" t="s">
        <v>408</v>
      </c>
      <c r="G58" s="36" t="s">
        <v>409</v>
      </c>
      <c r="H58" s="36" t="str">
        <f>HYPERLINK("http://dx.doi.org/10.1007/s11630-025-2097-2","http://dx.doi.org/10.1007/s11630-025-2097-2")</f>
        <v>http://dx.doi.org/10.1007/s11630-025-2097-2</v>
      </c>
      <c r="I58" s="38" t="s">
        <v>410</v>
      </c>
      <c r="J58" s="36" t="s">
        <v>411</v>
      </c>
      <c r="K58" s="1" t="s">
        <v>412</v>
      </c>
      <c r="L58" s="3" t="s">
        <v>878</v>
      </c>
    </row>
    <row r="59" spans="1:12" ht="55.2">
      <c r="A59" s="1" t="s">
        <v>131</v>
      </c>
      <c r="B59" s="38" t="s">
        <v>716</v>
      </c>
      <c r="C59" s="38" t="s">
        <v>765</v>
      </c>
      <c r="D59" s="36" t="s">
        <v>10</v>
      </c>
      <c r="E59" s="36">
        <v>2025</v>
      </c>
      <c r="F59" s="36" t="s">
        <v>132</v>
      </c>
      <c r="G59" s="36" t="s">
        <v>133</v>
      </c>
      <c r="H59" s="36" t="str">
        <f>HYPERLINK("http://dx.doi.org/10.1007/s11630-025-2134-1","http://dx.doi.org/10.1007/s11630-025-2134-1")</f>
        <v>http://dx.doi.org/10.1007/s11630-025-2134-1</v>
      </c>
      <c r="I59" s="38" t="s">
        <v>134</v>
      </c>
      <c r="J59" s="36" t="s">
        <v>135</v>
      </c>
      <c r="K59" s="1" t="s">
        <v>136</v>
      </c>
      <c r="L59" s="3" t="s">
        <v>766</v>
      </c>
    </row>
    <row r="60" spans="1:12" ht="69">
      <c r="A60" s="1" t="s">
        <v>419</v>
      </c>
      <c r="B60" s="38" t="s">
        <v>716</v>
      </c>
      <c r="C60" s="38" t="s">
        <v>881</v>
      </c>
      <c r="D60" s="36" t="s">
        <v>10</v>
      </c>
      <c r="E60" s="36">
        <v>2025</v>
      </c>
      <c r="F60" s="36" t="s">
        <v>420</v>
      </c>
      <c r="G60" s="36" t="s">
        <v>421</v>
      </c>
      <c r="H60" s="36" t="str">
        <f>HYPERLINK("http://dx.doi.org/10.1007/s11630-025-2149-7","http://dx.doi.org/10.1007/s11630-025-2149-7")</f>
        <v>http://dx.doi.org/10.1007/s11630-025-2149-7</v>
      </c>
      <c r="I60" s="38" t="s">
        <v>422</v>
      </c>
      <c r="J60" s="36" t="s">
        <v>423</v>
      </c>
      <c r="K60" s="1" t="s">
        <v>424</v>
      </c>
      <c r="L60" s="3" t="s">
        <v>882</v>
      </c>
    </row>
    <row r="61" spans="1:12" ht="82.8">
      <c r="A61" s="1" t="s">
        <v>701</v>
      </c>
      <c r="B61" s="38" t="s">
        <v>716</v>
      </c>
      <c r="C61" s="38" t="s">
        <v>990</v>
      </c>
      <c r="D61" s="36" t="s">
        <v>10</v>
      </c>
      <c r="E61" s="36">
        <v>2025</v>
      </c>
      <c r="F61" s="36" t="s">
        <v>702</v>
      </c>
      <c r="G61" s="36" t="s">
        <v>703</v>
      </c>
      <c r="H61" s="36" t="str">
        <f>HYPERLINK("http://dx.doi.org/10.1007/s11630-025-2196-0","http://dx.doi.org/10.1007/s11630-025-2196-0")</f>
        <v>http://dx.doi.org/10.1007/s11630-025-2196-0</v>
      </c>
      <c r="I61" s="38" t="s">
        <v>704</v>
      </c>
      <c r="J61" s="36" t="s">
        <v>705</v>
      </c>
      <c r="K61" s="1" t="s">
        <v>706</v>
      </c>
      <c r="L61" s="3" t="s">
        <v>991</v>
      </c>
    </row>
    <row r="62" spans="1:12" ht="82.8">
      <c r="A62" s="1" t="s">
        <v>395</v>
      </c>
      <c r="B62" s="38" t="s">
        <v>716</v>
      </c>
      <c r="C62" s="38" t="s">
        <v>873</v>
      </c>
      <c r="D62" s="36" t="s">
        <v>10</v>
      </c>
      <c r="E62" s="36">
        <v>2025</v>
      </c>
      <c r="F62" s="36" t="s">
        <v>396</v>
      </c>
      <c r="G62" s="36" t="s">
        <v>397</v>
      </c>
      <c r="H62" s="36" t="str">
        <f>HYPERLINK("http://dx.doi.org/10.1007/s11630-025-2110-9","http://dx.doi.org/10.1007/s11630-025-2110-9")</f>
        <v>http://dx.doi.org/10.1007/s11630-025-2110-9</v>
      </c>
      <c r="I62" s="38" t="s">
        <v>398</v>
      </c>
      <c r="J62" s="36" t="s">
        <v>399</v>
      </c>
      <c r="K62" s="1" t="s">
        <v>400</v>
      </c>
      <c r="L62" s="2" t="s">
        <v>874</v>
      </c>
    </row>
    <row r="63" spans="1:12" ht="82.8">
      <c r="A63" s="1" t="s">
        <v>485</v>
      </c>
      <c r="B63" s="38" t="s">
        <v>716</v>
      </c>
      <c r="C63" s="38" t="s">
        <v>904</v>
      </c>
      <c r="D63" s="36" t="s">
        <v>10</v>
      </c>
      <c r="E63" s="36">
        <v>2025</v>
      </c>
      <c r="F63" s="36" t="s">
        <v>486</v>
      </c>
      <c r="G63" s="36" t="s">
        <v>487</v>
      </c>
      <c r="H63" s="36" t="str">
        <f>HYPERLINK("http://dx.doi.org/10.1007/s11630-025-2170-x","http://dx.doi.org/10.1007/s11630-025-2170-x")</f>
        <v>http://dx.doi.org/10.1007/s11630-025-2170-x</v>
      </c>
      <c r="I63" s="38" t="s">
        <v>488</v>
      </c>
      <c r="J63" s="36" t="s">
        <v>489</v>
      </c>
      <c r="K63" s="1" t="s">
        <v>490</v>
      </c>
      <c r="L63" s="2" t="s">
        <v>905</v>
      </c>
    </row>
    <row r="64" spans="1:12" ht="69">
      <c r="A64" s="1" t="s">
        <v>437</v>
      </c>
      <c r="B64" s="38" t="s">
        <v>716</v>
      </c>
      <c r="C64" s="38" t="s">
        <v>887</v>
      </c>
      <c r="D64" s="36" t="s">
        <v>10</v>
      </c>
      <c r="E64" s="36">
        <v>2025</v>
      </c>
      <c r="F64" s="36" t="s">
        <v>438</v>
      </c>
      <c r="G64" s="36" t="s">
        <v>439</v>
      </c>
      <c r="H64" s="36" t="str">
        <f>HYPERLINK("http://dx.doi.org/10.1007/s11630-025-2174-6","http://dx.doi.org/10.1007/s11630-025-2174-6")</f>
        <v>http://dx.doi.org/10.1007/s11630-025-2174-6</v>
      </c>
      <c r="I64" s="38" t="s">
        <v>440</v>
      </c>
      <c r="J64" s="36" t="s">
        <v>441</v>
      </c>
      <c r="K64" s="1" t="s">
        <v>442</v>
      </c>
      <c r="L64" s="2" t="s">
        <v>888</v>
      </c>
    </row>
    <row r="65" spans="1:12" ht="96.6">
      <c r="A65" s="1" t="s">
        <v>389</v>
      </c>
      <c r="B65" s="38" t="s">
        <v>716</v>
      </c>
      <c r="C65" s="38" t="s">
        <v>871</v>
      </c>
      <c r="D65" s="36" t="s">
        <v>10</v>
      </c>
      <c r="E65" s="36">
        <v>2025</v>
      </c>
      <c r="F65" s="36" t="s">
        <v>390</v>
      </c>
      <c r="G65" s="36" t="s">
        <v>391</v>
      </c>
      <c r="H65" s="36" t="str">
        <f>HYPERLINK("http://dx.doi.org/10.1007/s11630-025-2108-3","http://dx.doi.org/10.1007/s11630-025-2108-3")</f>
        <v>http://dx.doi.org/10.1007/s11630-025-2108-3</v>
      </c>
      <c r="I65" s="38" t="s">
        <v>392</v>
      </c>
      <c r="J65" s="36" t="s">
        <v>393</v>
      </c>
      <c r="K65" s="1" t="s">
        <v>394</v>
      </c>
      <c r="L65" s="3" t="s">
        <v>872</v>
      </c>
    </row>
    <row r="66" spans="1:12" ht="69">
      <c r="A66" s="1" t="s">
        <v>695</v>
      </c>
      <c r="B66" s="38" t="s">
        <v>716</v>
      </c>
      <c r="C66" s="38" t="s">
        <v>988</v>
      </c>
      <c r="D66" s="36" t="s">
        <v>10</v>
      </c>
      <c r="E66" s="36">
        <v>2025</v>
      </c>
      <c r="F66" s="36" t="s">
        <v>696</v>
      </c>
      <c r="G66" s="36" t="s">
        <v>697</v>
      </c>
      <c r="H66" s="36" t="str">
        <f>HYPERLINK("http://dx.doi.org/10.1007/s11630-025-2207-1","http://dx.doi.org/10.1007/s11630-025-2207-1")</f>
        <v>http://dx.doi.org/10.1007/s11630-025-2207-1</v>
      </c>
      <c r="I66" s="38" t="s">
        <v>698</v>
      </c>
      <c r="J66" s="36" t="s">
        <v>699</v>
      </c>
      <c r="K66" s="1" t="s">
        <v>700</v>
      </c>
      <c r="L66" s="3" t="s">
        <v>989</v>
      </c>
    </row>
    <row r="67" spans="1:12" ht="82.8">
      <c r="A67" s="1" t="s">
        <v>113</v>
      </c>
      <c r="B67" s="38" t="s">
        <v>716</v>
      </c>
      <c r="C67" s="38" t="s">
        <v>759</v>
      </c>
      <c r="D67" s="36" t="s">
        <v>10</v>
      </c>
      <c r="E67" s="36">
        <v>2025</v>
      </c>
      <c r="F67" s="36" t="s">
        <v>114</v>
      </c>
      <c r="G67" s="36" t="s">
        <v>115</v>
      </c>
      <c r="H67" s="36" t="str">
        <f>HYPERLINK("http://dx.doi.org/10.1007/s11630-025-2071-z","http://dx.doi.org/10.1007/s11630-025-2071-z")</f>
        <v>http://dx.doi.org/10.1007/s11630-025-2071-z</v>
      </c>
      <c r="I67" s="38" t="s">
        <v>116</v>
      </c>
      <c r="J67" s="36" t="s">
        <v>117</v>
      </c>
      <c r="K67" s="1" t="s">
        <v>118</v>
      </c>
      <c r="L67" s="2" t="s">
        <v>760</v>
      </c>
    </row>
    <row r="68" spans="1:12" ht="96.6">
      <c r="A68" s="1" t="s">
        <v>89</v>
      </c>
      <c r="B68" s="38" t="s">
        <v>716</v>
      </c>
      <c r="C68" s="38" t="s">
        <v>750</v>
      </c>
      <c r="D68" s="36" t="s">
        <v>10</v>
      </c>
      <c r="E68" s="36">
        <v>2025</v>
      </c>
      <c r="F68" s="36" t="s">
        <v>90</v>
      </c>
      <c r="G68" s="36" t="s">
        <v>91</v>
      </c>
      <c r="H68" s="36" t="str">
        <f>HYPERLINK("http://dx.doi.org/10.1007/s11630-025-2021-9","http://dx.doi.org/10.1007/s11630-025-2021-9")</f>
        <v>http://dx.doi.org/10.1007/s11630-025-2021-9</v>
      </c>
      <c r="I68" s="38" t="s">
        <v>92</v>
      </c>
      <c r="J68" s="36" t="s">
        <v>93</v>
      </c>
      <c r="K68" s="1" t="s">
        <v>94</v>
      </c>
      <c r="L68" s="2" t="s">
        <v>751</v>
      </c>
    </row>
    <row r="69" spans="1:12" ht="82.8">
      <c r="A69" s="1" t="s">
        <v>9</v>
      </c>
      <c r="B69" s="38" t="s">
        <v>716</v>
      </c>
      <c r="C69" s="38" t="s">
        <v>717</v>
      </c>
      <c r="D69" s="36" t="s">
        <v>10</v>
      </c>
      <c r="E69" s="36">
        <v>2025</v>
      </c>
      <c r="F69" s="36" t="s">
        <v>11</v>
      </c>
      <c r="G69" s="36" t="s">
        <v>12</v>
      </c>
      <c r="H69" s="36" t="str">
        <f>HYPERLINK("http://dx.doi.org/10.1007/s11630-025-2092-7","http://dx.doi.org/10.1007/s11630-025-2092-7")</f>
        <v>http://dx.doi.org/10.1007/s11630-025-2092-7</v>
      </c>
      <c r="I69" s="38" t="s">
        <v>13</v>
      </c>
      <c r="J69" s="36" t="s">
        <v>14</v>
      </c>
      <c r="K69" s="1" t="s">
        <v>15</v>
      </c>
      <c r="L69" s="7" t="s">
        <v>718</v>
      </c>
    </row>
    <row r="70" spans="1:12" ht="82.8">
      <c r="A70" s="1" t="s">
        <v>83</v>
      </c>
      <c r="B70" s="38" t="s">
        <v>716</v>
      </c>
      <c r="C70" s="38" t="s">
        <v>748</v>
      </c>
      <c r="D70" s="36" t="s">
        <v>10</v>
      </c>
      <c r="E70" s="36">
        <v>2025</v>
      </c>
      <c r="F70" s="36" t="s">
        <v>84</v>
      </c>
      <c r="G70" s="36" t="s">
        <v>85</v>
      </c>
      <c r="H70" s="36" t="str">
        <f>HYPERLINK("http://dx.doi.org/10.1007/s11630-025-2088-3","http://dx.doi.org/10.1007/s11630-025-2088-3")</f>
        <v>http://dx.doi.org/10.1007/s11630-025-2088-3</v>
      </c>
      <c r="I70" s="38" t="s">
        <v>86</v>
      </c>
      <c r="J70" s="36" t="s">
        <v>87</v>
      </c>
      <c r="K70" s="1" t="s">
        <v>88</v>
      </c>
      <c r="L70" s="2" t="s">
        <v>749</v>
      </c>
    </row>
    <row r="71" spans="1:12" ht="69">
      <c r="A71" s="1" t="s">
        <v>143</v>
      </c>
      <c r="B71" s="38" t="s">
        <v>769</v>
      </c>
      <c r="C71" s="38" t="s">
        <v>770</v>
      </c>
      <c r="D71" s="36" t="s">
        <v>10</v>
      </c>
      <c r="E71" s="36">
        <v>2025</v>
      </c>
      <c r="F71" s="36" t="s">
        <v>144</v>
      </c>
      <c r="G71" s="36" t="s">
        <v>145</v>
      </c>
      <c r="H71" s="36" t="str">
        <f>HYPERLINK("http://dx.doi.org/10.1007/s11630-025-2131-4","http://dx.doi.org/10.1007/s11630-025-2131-4")</f>
        <v>http://dx.doi.org/10.1007/s11630-025-2131-4</v>
      </c>
      <c r="I71" s="38" t="s">
        <v>146</v>
      </c>
      <c r="J71" s="36" t="s">
        <v>147</v>
      </c>
      <c r="K71" s="1" t="s">
        <v>148</v>
      </c>
      <c r="L71" s="3" t="s">
        <v>771</v>
      </c>
    </row>
    <row r="72" spans="1:12" ht="69">
      <c r="A72" s="1" t="s">
        <v>431</v>
      </c>
      <c r="B72" s="38" t="s">
        <v>716</v>
      </c>
      <c r="C72" s="38" t="s">
        <v>885</v>
      </c>
      <c r="D72" s="36" t="s">
        <v>10</v>
      </c>
      <c r="E72" s="36">
        <v>2025</v>
      </c>
      <c r="F72" s="36" t="s">
        <v>432</v>
      </c>
      <c r="G72" s="36" t="s">
        <v>433</v>
      </c>
      <c r="H72" s="36" t="str">
        <f>HYPERLINK("http://dx.doi.org/10.1007/s11630-025-2150-1","http://dx.doi.org/10.1007/s11630-025-2150-1")</f>
        <v>http://dx.doi.org/10.1007/s11630-025-2150-1</v>
      </c>
      <c r="I72" s="38" t="s">
        <v>434</v>
      </c>
      <c r="J72" s="36" t="s">
        <v>435</v>
      </c>
      <c r="K72" s="1" t="s">
        <v>436</v>
      </c>
      <c r="L72" s="2" t="s">
        <v>886</v>
      </c>
    </row>
    <row r="73" spans="1:12" ht="69">
      <c r="A73" s="1" t="s">
        <v>479</v>
      </c>
      <c r="B73" s="38" t="s">
        <v>716</v>
      </c>
      <c r="C73" s="38" t="s">
        <v>902</v>
      </c>
      <c r="D73" s="36" t="s">
        <v>10</v>
      </c>
      <c r="E73" s="36">
        <v>2025</v>
      </c>
      <c r="F73" s="36" t="s">
        <v>480</v>
      </c>
      <c r="G73" s="36" t="s">
        <v>481</v>
      </c>
      <c r="H73" s="36" t="str">
        <f>HYPERLINK("http://dx.doi.org/10.1007/s11630-025-2161-y","http://dx.doi.org/10.1007/s11630-025-2161-y")</f>
        <v>http://dx.doi.org/10.1007/s11630-025-2161-y</v>
      </c>
      <c r="I73" s="38" t="s">
        <v>482</v>
      </c>
      <c r="J73" s="36" t="s">
        <v>483</v>
      </c>
      <c r="K73" s="1" t="s">
        <v>484</v>
      </c>
      <c r="L73" s="2" t="s">
        <v>903</v>
      </c>
    </row>
    <row r="74" spans="1:12" ht="82.8">
      <c r="A74" s="1" t="s">
        <v>119</v>
      </c>
      <c r="B74" s="38" t="s">
        <v>716</v>
      </c>
      <c r="C74" s="38" t="s">
        <v>761</v>
      </c>
      <c r="D74" s="36" t="s">
        <v>10</v>
      </c>
      <c r="E74" s="36">
        <v>2025</v>
      </c>
      <c r="F74" s="36" t="s">
        <v>120</v>
      </c>
      <c r="G74" s="36" t="s">
        <v>121</v>
      </c>
      <c r="H74" s="36" t="str">
        <f>HYPERLINK("http://dx.doi.org/10.1007/s11630-025-2126-1","http://dx.doi.org/10.1007/s11630-025-2126-1")</f>
        <v>http://dx.doi.org/10.1007/s11630-025-2126-1</v>
      </c>
      <c r="I74" s="38" t="s">
        <v>122</v>
      </c>
      <c r="J74" s="36" t="s">
        <v>123</v>
      </c>
      <c r="K74" s="1" t="s">
        <v>124</v>
      </c>
      <c r="L74" s="3" t="s">
        <v>762</v>
      </c>
    </row>
    <row r="75" spans="1:12" ht="96.6">
      <c r="A75" s="1" t="s">
        <v>125</v>
      </c>
      <c r="B75" s="38" t="s">
        <v>716</v>
      </c>
      <c r="C75" s="38" t="s">
        <v>763</v>
      </c>
      <c r="D75" s="36" t="s">
        <v>10</v>
      </c>
      <c r="E75" s="36">
        <v>2025</v>
      </c>
      <c r="F75" s="36" t="s">
        <v>126</v>
      </c>
      <c r="G75" s="36" t="s">
        <v>127</v>
      </c>
      <c r="H75" s="36" t="str">
        <f>HYPERLINK("http://dx.doi.org/10.1007/s11630-025-2142-1","http://dx.doi.org/10.1007/s11630-025-2142-1")</f>
        <v>http://dx.doi.org/10.1007/s11630-025-2142-1</v>
      </c>
      <c r="I75" s="38" t="s">
        <v>128</v>
      </c>
      <c r="J75" s="36" t="s">
        <v>129</v>
      </c>
      <c r="K75" s="1" t="s">
        <v>130</v>
      </c>
      <c r="L75" s="3" t="s">
        <v>764</v>
      </c>
    </row>
    <row r="76" spans="1:12" ht="69">
      <c r="A76" s="1" t="s">
        <v>443</v>
      </c>
      <c r="B76" s="38" t="s">
        <v>716</v>
      </c>
      <c r="C76" s="38" t="s">
        <v>889</v>
      </c>
      <c r="D76" s="36" t="s">
        <v>10</v>
      </c>
      <c r="E76" s="36">
        <v>2025</v>
      </c>
      <c r="F76" s="36" t="s">
        <v>444</v>
      </c>
      <c r="G76" s="36" t="s">
        <v>445</v>
      </c>
      <c r="H76" s="36" t="str">
        <f>HYPERLINK("http://dx.doi.org/10.1007/s11630-025-2147-9","http://dx.doi.org/10.1007/s11630-025-2147-9")</f>
        <v>http://dx.doi.org/10.1007/s11630-025-2147-9</v>
      </c>
      <c r="I76" s="38" t="s">
        <v>446</v>
      </c>
      <c r="J76" s="36" t="s">
        <v>447</v>
      </c>
      <c r="K76" s="1" t="s">
        <v>448</v>
      </c>
      <c r="L76" s="2" t="s">
        <v>890</v>
      </c>
    </row>
    <row r="77" spans="1:12" ht="41.4">
      <c r="A77" s="1" t="s">
        <v>383</v>
      </c>
      <c r="B77" s="38" t="s">
        <v>716</v>
      </c>
      <c r="C77" s="38" t="s">
        <v>869</v>
      </c>
      <c r="D77" s="36" t="s">
        <v>10</v>
      </c>
      <c r="E77" s="36">
        <v>2025</v>
      </c>
      <c r="F77" s="36" t="s">
        <v>384</v>
      </c>
      <c r="G77" s="36" t="s">
        <v>385</v>
      </c>
      <c r="H77" s="36" t="str">
        <f>HYPERLINK("http://dx.doi.org/10.1007/s11630-025-2114-5","http://dx.doi.org/10.1007/s11630-025-2114-5")</f>
        <v>http://dx.doi.org/10.1007/s11630-025-2114-5</v>
      </c>
      <c r="I77" s="38" t="s">
        <v>386</v>
      </c>
      <c r="J77" s="36" t="s">
        <v>387</v>
      </c>
      <c r="K77" s="1" t="s">
        <v>388</v>
      </c>
      <c r="L77" s="2" t="s">
        <v>870</v>
      </c>
    </row>
    <row r="78" spans="1:12" ht="82.8">
      <c r="A78" s="1" t="s">
        <v>425</v>
      </c>
      <c r="B78" s="38" t="s">
        <v>716</v>
      </c>
      <c r="C78" s="38" t="s">
        <v>883</v>
      </c>
      <c r="D78" s="36" t="s">
        <v>10</v>
      </c>
      <c r="E78" s="36">
        <v>2025</v>
      </c>
      <c r="F78" s="36" t="s">
        <v>426</v>
      </c>
      <c r="G78" s="36" t="s">
        <v>427</v>
      </c>
      <c r="H78" s="36" t="str">
        <f>HYPERLINK("http://dx.doi.org/10.1007/s11630-025-2139-9","http://dx.doi.org/10.1007/s11630-025-2139-9")</f>
        <v>http://dx.doi.org/10.1007/s11630-025-2139-9</v>
      </c>
      <c r="I78" s="38" t="s">
        <v>428</v>
      </c>
      <c r="J78" s="36" t="s">
        <v>429</v>
      </c>
      <c r="K78" s="1" t="s">
        <v>430</v>
      </c>
      <c r="L78" s="2" t="s">
        <v>884</v>
      </c>
    </row>
    <row r="79" spans="1:12" ht="69">
      <c r="A79" s="1" t="s">
        <v>401</v>
      </c>
      <c r="B79" s="38" t="s">
        <v>716</v>
      </c>
      <c r="C79" s="38" t="s">
        <v>875</v>
      </c>
      <c r="D79" s="36" t="s">
        <v>10</v>
      </c>
      <c r="E79" s="36">
        <v>2025</v>
      </c>
      <c r="F79" s="36" t="s">
        <v>402</v>
      </c>
      <c r="G79" s="36" t="s">
        <v>403</v>
      </c>
      <c r="H79" s="36" t="str">
        <f>HYPERLINK("http://dx.doi.org/10.1007/s11630-025-2119-0","http://dx.doi.org/10.1007/s11630-025-2119-0")</f>
        <v>http://dx.doi.org/10.1007/s11630-025-2119-0</v>
      </c>
      <c r="I79" s="38" t="s">
        <v>404</v>
      </c>
      <c r="J79" s="36" t="s">
        <v>405</v>
      </c>
      <c r="K79" s="1" t="s">
        <v>406</v>
      </c>
      <c r="L79" s="3" t="s">
        <v>876</v>
      </c>
    </row>
    <row r="80" spans="1:12" ht="69">
      <c r="A80" s="1" t="s">
        <v>473</v>
      </c>
      <c r="B80" s="38" t="s">
        <v>716</v>
      </c>
      <c r="C80" s="38" t="s">
        <v>900</v>
      </c>
      <c r="D80" s="36" t="s">
        <v>10</v>
      </c>
      <c r="E80" s="36">
        <v>2025</v>
      </c>
      <c r="F80" s="36" t="s">
        <v>474</v>
      </c>
      <c r="G80" s="36" t="s">
        <v>475</v>
      </c>
      <c r="H80" s="36" t="str">
        <f>HYPERLINK("http://dx.doi.org/10.1007/s11630-025-2162-x","http://dx.doi.org/10.1007/s11630-025-2162-x")</f>
        <v>http://dx.doi.org/10.1007/s11630-025-2162-x</v>
      </c>
      <c r="I80" s="38" t="s">
        <v>476</v>
      </c>
      <c r="J80" s="36" t="s">
        <v>477</v>
      </c>
      <c r="K80" s="1" t="s">
        <v>478</v>
      </c>
      <c r="L80" s="2" t="s">
        <v>901</v>
      </c>
    </row>
    <row r="81" spans="1:12" ht="69">
      <c r="A81" s="1" t="s">
        <v>449</v>
      </c>
      <c r="B81" s="38" t="s">
        <v>891</v>
      </c>
      <c r="C81" s="38" t="s">
        <v>892</v>
      </c>
      <c r="D81" s="36" t="s">
        <v>10</v>
      </c>
      <c r="E81" s="36">
        <v>2025</v>
      </c>
      <c r="F81" s="36" t="s">
        <v>450</v>
      </c>
      <c r="G81" s="36" t="s">
        <v>451</v>
      </c>
      <c r="H81" s="36" t="str">
        <f>HYPERLINK("http://dx.doi.org/10.1007/s11630-025-2160-z","http://dx.doi.org/10.1007/s11630-025-2160-z")</f>
        <v>http://dx.doi.org/10.1007/s11630-025-2160-z</v>
      </c>
      <c r="I81" s="38" t="s">
        <v>452</v>
      </c>
      <c r="J81" s="36" t="s">
        <v>453</v>
      </c>
      <c r="K81" s="1" t="s">
        <v>454</v>
      </c>
      <c r="L81" s="2" t="s">
        <v>893</v>
      </c>
    </row>
    <row r="82" spans="1:12" ht="69">
      <c r="A82" s="1" t="s">
        <v>413</v>
      </c>
      <c r="B82" s="38" t="s">
        <v>716</v>
      </c>
      <c r="C82" s="38" t="s">
        <v>879</v>
      </c>
      <c r="D82" s="36" t="s">
        <v>10</v>
      </c>
      <c r="E82" s="36">
        <v>2025</v>
      </c>
      <c r="F82" s="36" t="s">
        <v>414</v>
      </c>
      <c r="G82" s="36" t="s">
        <v>415</v>
      </c>
      <c r="H82" s="36" t="str">
        <f>HYPERLINK("http://dx.doi.org/10.1007/s11630-025-2171-9","http://dx.doi.org/10.1007/s11630-025-2171-9")</f>
        <v>http://dx.doi.org/10.1007/s11630-025-2171-9</v>
      </c>
      <c r="I82" s="38" t="s">
        <v>416</v>
      </c>
      <c r="J82" s="36" t="s">
        <v>417</v>
      </c>
      <c r="K82" s="1" t="s">
        <v>418</v>
      </c>
      <c r="L82" s="4" t="s">
        <v>880</v>
      </c>
    </row>
    <row r="83" spans="1:12" ht="82.8">
      <c r="A83" s="1" t="s">
        <v>659</v>
      </c>
      <c r="B83" s="38" t="s">
        <v>769</v>
      </c>
      <c r="C83" s="38" t="s">
        <v>974</v>
      </c>
      <c r="D83" s="36" t="s">
        <v>10</v>
      </c>
      <c r="E83" s="36">
        <v>2025</v>
      </c>
      <c r="F83" s="36" t="s">
        <v>660</v>
      </c>
      <c r="G83" s="36" t="s">
        <v>661</v>
      </c>
      <c r="H83" s="36" t="str">
        <f>HYPERLINK("http://dx.doi.org/10.1007/s11630-025-2169-3","http://dx.doi.org/10.1007/s11630-025-2169-3")</f>
        <v>http://dx.doi.org/10.1007/s11630-025-2169-3</v>
      </c>
      <c r="I83" s="38" t="s">
        <v>662</v>
      </c>
      <c r="J83" s="36" t="s">
        <v>663</v>
      </c>
      <c r="K83" s="1" t="s">
        <v>664</v>
      </c>
      <c r="L83" s="3" t="s">
        <v>975</v>
      </c>
    </row>
    <row r="84" spans="1:12" ht="82.8">
      <c r="A84" s="1" t="s">
        <v>455</v>
      </c>
      <c r="B84" s="38" t="s">
        <v>716</v>
      </c>
      <c r="C84" s="38" t="s">
        <v>894</v>
      </c>
      <c r="D84" s="36" t="s">
        <v>10</v>
      </c>
      <c r="E84" s="36">
        <v>2025</v>
      </c>
      <c r="F84" s="36" t="s">
        <v>456</v>
      </c>
      <c r="G84" s="36" t="s">
        <v>457</v>
      </c>
      <c r="H84" s="36" t="str">
        <f>HYPERLINK("http://dx.doi.org/10.1007/s11630-025-2157-7","http://dx.doi.org/10.1007/s11630-025-2157-7")</f>
        <v>http://dx.doi.org/10.1007/s11630-025-2157-7</v>
      </c>
      <c r="I84" s="38" t="s">
        <v>458</v>
      </c>
      <c r="J84" s="36" t="s">
        <v>459</v>
      </c>
      <c r="K84" s="1" t="s">
        <v>460</v>
      </c>
      <c r="L84" s="2" t="s">
        <v>895</v>
      </c>
    </row>
    <row r="85" spans="1:12" ht="82.8">
      <c r="A85" s="1" t="s">
        <v>107</v>
      </c>
      <c r="B85" s="38" t="s">
        <v>716</v>
      </c>
      <c r="C85" s="38" t="s">
        <v>757</v>
      </c>
      <c r="D85" s="36" t="s">
        <v>10</v>
      </c>
      <c r="E85" s="36">
        <v>2025</v>
      </c>
      <c r="F85" s="36" t="s">
        <v>108</v>
      </c>
      <c r="G85" s="36" t="s">
        <v>109</v>
      </c>
      <c r="H85" s="36" t="str">
        <f>HYPERLINK("http://dx.doi.org/10.1007/s11630-025-2106-5","http://dx.doi.org/10.1007/s11630-025-2106-5")</f>
        <v>http://dx.doi.org/10.1007/s11630-025-2106-5</v>
      </c>
      <c r="I85" s="38" t="s">
        <v>110</v>
      </c>
      <c r="J85" s="36" t="s">
        <v>111</v>
      </c>
      <c r="K85" s="1" t="s">
        <v>112</v>
      </c>
      <c r="L85" s="3" t="s">
        <v>758</v>
      </c>
    </row>
    <row r="86" spans="1:12" ht="69">
      <c r="A86" s="1" t="s">
        <v>95</v>
      </c>
      <c r="B86" s="38" t="s">
        <v>716</v>
      </c>
      <c r="C86" s="38" t="s">
        <v>752</v>
      </c>
      <c r="D86" s="36" t="s">
        <v>10</v>
      </c>
      <c r="E86" s="36">
        <v>2025</v>
      </c>
      <c r="F86" s="36" t="s">
        <v>96</v>
      </c>
      <c r="G86" s="36" t="s">
        <v>97</v>
      </c>
      <c r="H86" s="36" t="str">
        <f>HYPERLINK("http://dx.doi.org/10.1007/s11630-025-2102-9","http://dx.doi.org/10.1007/s11630-025-2102-9")</f>
        <v>http://dx.doi.org/10.1007/s11630-025-2102-9</v>
      </c>
      <c r="I86" s="38" t="s">
        <v>98</v>
      </c>
      <c r="J86" s="36" t="s">
        <v>99</v>
      </c>
      <c r="K86" s="1" t="s">
        <v>100</v>
      </c>
      <c r="L86" s="2" t="s">
        <v>753</v>
      </c>
    </row>
    <row r="87" spans="1:12" ht="96.6">
      <c r="A87" s="1" t="s">
        <v>461</v>
      </c>
      <c r="B87" s="38" t="s">
        <v>716</v>
      </c>
      <c r="C87" s="38" t="s">
        <v>896</v>
      </c>
      <c r="D87" s="36" t="s">
        <v>10</v>
      </c>
      <c r="E87" s="36">
        <v>2025</v>
      </c>
      <c r="F87" s="36" t="s">
        <v>462</v>
      </c>
      <c r="G87" s="36" t="s">
        <v>463</v>
      </c>
      <c r="H87" s="36" t="str">
        <f>HYPERLINK("http://dx.doi.org/10.1007/s11630-025-2132-3","http://dx.doi.org/10.1007/s11630-025-2132-3")</f>
        <v>http://dx.doi.org/10.1007/s11630-025-2132-3</v>
      </c>
      <c r="I87" s="38" t="s">
        <v>464</v>
      </c>
      <c r="J87" s="36" t="s">
        <v>465</v>
      </c>
      <c r="K87" s="1" t="s">
        <v>466</v>
      </c>
      <c r="L87" s="2" t="s">
        <v>897</v>
      </c>
    </row>
    <row r="88" spans="1:12" ht="82.8">
      <c r="A88" s="1" t="s">
        <v>647</v>
      </c>
      <c r="B88" s="38" t="s">
        <v>969</v>
      </c>
      <c r="C88" s="38" t="s">
        <v>970</v>
      </c>
      <c r="D88" s="36" t="s">
        <v>10</v>
      </c>
      <c r="E88" s="36">
        <v>2025</v>
      </c>
      <c r="F88" s="36" t="s">
        <v>648</v>
      </c>
      <c r="G88" s="36" t="s">
        <v>649</v>
      </c>
      <c r="H88" s="36" t="str">
        <f>HYPERLINK("http://dx.doi.org/10.1007/s11630-025-2177-3","http://dx.doi.org/10.1007/s11630-025-2177-3")</f>
        <v>http://dx.doi.org/10.1007/s11630-025-2177-3</v>
      </c>
      <c r="I88" s="38" t="s">
        <v>650</v>
      </c>
      <c r="J88" s="36" t="s">
        <v>651</v>
      </c>
      <c r="K88" s="1" t="s">
        <v>652</v>
      </c>
      <c r="L88" s="3" t="s">
        <v>971</v>
      </c>
    </row>
    <row r="89" spans="1:12" ht="82.8">
      <c r="A89" s="1" t="s">
        <v>653</v>
      </c>
      <c r="B89" s="38" t="s">
        <v>969</v>
      </c>
      <c r="C89" s="38" t="s">
        <v>972</v>
      </c>
      <c r="D89" s="36" t="s">
        <v>10</v>
      </c>
      <c r="E89" s="36">
        <v>2025</v>
      </c>
      <c r="F89" s="36" t="s">
        <v>654</v>
      </c>
      <c r="G89" s="36" t="s">
        <v>655</v>
      </c>
      <c r="H89" s="36" t="str">
        <f>HYPERLINK("http://dx.doi.org/10.1007/s11630-025-2191-5","http://dx.doi.org/10.1007/s11630-025-2191-5")</f>
        <v>http://dx.doi.org/10.1007/s11630-025-2191-5</v>
      </c>
      <c r="I89" s="38" t="s">
        <v>656</v>
      </c>
      <c r="J89" s="36" t="s">
        <v>657</v>
      </c>
      <c r="K89" s="1" t="s">
        <v>658</v>
      </c>
      <c r="L89" s="3" t="s">
        <v>973</v>
      </c>
    </row>
    <row r="90" spans="1:12" ht="55.2">
      <c r="A90" s="1" t="s">
        <v>101</v>
      </c>
      <c r="B90" s="38" t="s">
        <v>754</v>
      </c>
      <c r="C90" s="38" t="s">
        <v>755</v>
      </c>
      <c r="D90" s="36" t="s">
        <v>47</v>
      </c>
      <c r="E90" s="36">
        <v>2025</v>
      </c>
      <c r="F90" s="36" t="s">
        <v>102</v>
      </c>
      <c r="G90" s="36" t="s">
        <v>103</v>
      </c>
      <c r="H90" s="36" t="str">
        <f>HYPERLINK("http://dx.doi.org/10.1007/s11630-025-2103-8","http://dx.doi.org/10.1007/s11630-025-2103-8")</f>
        <v>http://dx.doi.org/10.1007/s11630-025-2103-8</v>
      </c>
      <c r="I90" s="38" t="s">
        <v>104</v>
      </c>
      <c r="J90" s="36" t="s">
        <v>105</v>
      </c>
      <c r="K90" s="1" t="s">
        <v>106</v>
      </c>
      <c r="L90" s="2" t="s">
        <v>756</v>
      </c>
    </row>
    <row r="91" spans="1:12" ht="96.6">
      <c r="A91" s="1" t="s">
        <v>377</v>
      </c>
      <c r="B91" s="38" t="s">
        <v>866</v>
      </c>
      <c r="C91" s="38" t="s">
        <v>867</v>
      </c>
      <c r="D91" s="36" t="s">
        <v>47</v>
      </c>
      <c r="E91" s="36">
        <v>2025</v>
      </c>
      <c r="F91" s="36" t="s">
        <v>378</v>
      </c>
      <c r="G91" s="36" t="s">
        <v>379</v>
      </c>
      <c r="H91" s="36" t="str">
        <f>HYPERLINK("http://dx.doi.org/10.1007/s11630-025-2080-y","http://dx.doi.org/10.1007/s11630-025-2080-y")</f>
        <v>http://dx.doi.org/10.1007/s11630-025-2080-y</v>
      </c>
      <c r="I91" s="38" t="s">
        <v>380</v>
      </c>
      <c r="J91" s="36" t="s">
        <v>381</v>
      </c>
      <c r="K91" s="1" t="s">
        <v>382</v>
      </c>
      <c r="L91" s="2" t="s">
        <v>868</v>
      </c>
    </row>
    <row r="92" spans="1:12" ht="110.4">
      <c r="A92" s="1" t="s">
        <v>173</v>
      </c>
      <c r="B92" s="38" t="s">
        <v>719</v>
      </c>
      <c r="C92" s="38" t="s">
        <v>783</v>
      </c>
      <c r="D92" s="36" t="s">
        <v>10</v>
      </c>
      <c r="E92" s="36">
        <v>2025</v>
      </c>
      <c r="F92" s="36" t="s">
        <v>174</v>
      </c>
      <c r="G92" s="36" t="s">
        <v>175</v>
      </c>
      <c r="H92" s="36" t="str">
        <f>HYPERLINK("http://dx.doi.org/10.1007/s11630-025-2034-4","http://dx.doi.org/10.1007/s11630-025-2034-4")</f>
        <v>http://dx.doi.org/10.1007/s11630-025-2034-4</v>
      </c>
      <c r="I92" s="38" t="s">
        <v>176</v>
      </c>
      <c r="J92" s="36" t="s">
        <v>177</v>
      </c>
      <c r="K92" s="1" t="s">
        <v>178</v>
      </c>
      <c r="L92" s="3" t="s">
        <v>784</v>
      </c>
    </row>
    <row r="93" spans="1:12" ht="82.8">
      <c r="A93" s="1" t="s">
        <v>539</v>
      </c>
      <c r="B93" s="38" t="s">
        <v>719</v>
      </c>
      <c r="C93" s="38" t="s">
        <v>923</v>
      </c>
      <c r="D93" s="36" t="s">
        <v>10</v>
      </c>
      <c r="E93" s="36">
        <v>2025</v>
      </c>
      <c r="F93" s="36" t="s">
        <v>540</v>
      </c>
      <c r="G93" s="36" t="s">
        <v>541</v>
      </c>
      <c r="H93" s="36" t="str">
        <f>HYPERLINK("http://dx.doi.org/10.1007/s11630-025-2151-0","http://dx.doi.org/10.1007/s11630-025-2151-0")</f>
        <v>http://dx.doi.org/10.1007/s11630-025-2151-0</v>
      </c>
      <c r="I93" s="38" t="s">
        <v>542</v>
      </c>
      <c r="J93" s="36" t="s">
        <v>543</v>
      </c>
      <c r="K93" s="1" t="s">
        <v>544</v>
      </c>
      <c r="L93" s="2" t="s">
        <v>924</v>
      </c>
    </row>
    <row r="94" spans="1:12" ht="69">
      <c r="A94" s="1" t="s">
        <v>16</v>
      </c>
      <c r="B94" s="38" t="s">
        <v>719</v>
      </c>
      <c r="C94" s="38" t="s">
        <v>720</v>
      </c>
      <c r="D94" s="36" t="s">
        <v>10</v>
      </c>
      <c r="E94" s="36">
        <v>2025</v>
      </c>
      <c r="F94" s="36" t="s">
        <v>17</v>
      </c>
      <c r="G94" s="36" t="s">
        <v>18</v>
      </c>
      <c r="H94" s="36" t="str">
        <f>HYPERLINK("http://dx.doi.org/10.1007/s11630-025-2091-8","http://dx.doi.org/10.1007/s11630-025-2091-8")</f>
        <v>http://dx.doi.org/10.1007/s11630-025-2091-8</v>
      </c>
      <c r="I94" s="38" t="s">
        <v>19</v>
      </c>
      <c r="J94" s="36" t="s">
        <v>20</v>
      </c>
      <c r="K94" s="1" t="s">
        <v>21</v>
      </c>
      <c r="L94" s="2" t="s">
        <v>721</v>
      </c>
    </row>
    <row r="95" spans="1:12" ht="69">
      <c r="A95" s="1" t="s">
        <v>563</v>
      </c>
      <c r="B95" s="38" t="s">
        <v>933</v>
      </c>
      <c r="C95" s="38" t="s">
        <v>934</v>
      </c>
      <c r="D95" s="36" t="s">
        <v>10</v>
      </c>
      <c r="E95" s="36">
        <v>2025</v>
      </c>
      <c r="F95" s="36" t="s">
        <v>564</v>
      </c>
      <c r="G95" s="36" t="s">
        <v>565</v>
      </c>
      <c r="H95" s="36" t="str">
        <f>HYPERLINK("http://dx.doi.org/10.1007/s11630-025-2188-0","http://dx.doi.org/10.1007/s11630-025-2188-0")</f>
        <v>http://dx.doi.org/10.1007/s11630-025-2188-0</v>
      </c>
      <c r="I95" s="38" t="s">
        <v>566</v>
      </c>
      <c r="J95" s="36" t="s">
        <v>567</v>
      </c>
      <c r="K95" s="1" t="s">
        <v>568</v>
      </c>
      <c r="L95" s="2" t="s">
        <v>935</v>
      </c>
    </row>
    <row r="96" spans="1:12" ht="82.8">
      <c r="A96" s="1" t="s">
        <v>293</v>
      </c>
      <c r="B96" s="38" t="s">
        <v>827</v>
      </c>
      <c r="C96" s="38" t="s">
        <v>835</v>
      </c>
      <c r="D96" s="36" t="s">
        <v>10</v>
      </c>
      <c r="E96" s="36">
        <v>2025</v>
      </c>
      <c r="F96" s="36" t="s">
        <v>294</v>
      </c>
      <c r="G96" s="36" t="s">
        <v>295</v>
      </c>
      <c r="H96" s="36" t="str">
        <f>HYPERLINK("http://dx.doi.org/10.1007/s11630-025-2182-6","http://dx.doi.org/10.1007/s11630-025-2182-6")</f>
        <v>http://dx.doi.org/10.1007/s11630-025-2182-6</v>
      </c>
      <c r="I96" s="38" t="s">
        <v>296</v>
      </c>
      <c r="J96" s="36" t="s">
        <v>297</v>
      </c>
      <c r="K96" s="1" t="s">
        <v>298</v>
      </c>
      <c r="L96" s="3" t="s">
        <v>836</v>
      </c>
    </row>
    <row r="97" spans="1:12" ht="96.6">
      <c r="A97" s="1" t="s">
        <v>341</v>
      </c>
      <c r="B97" s="38" t="s">
        <v>719</v>
      </c>
      <c r="C97" s="38" t="s">
        <v>854</v>
      </c>
      <c r="D97" s="36" t="s">
        <v>10</v>
      </c>
      <c r="E97" s="36">
        <v>2025</v>
      </c>
      <c r="F97" s="36" t="s">
        <v>342</v>
      </c>
      <c r="G97" s="36" t="s">
        <v>343</v>
      </c>
      <c r="H97" s="36" t="str">
        <f>HYPERLINK("http://dx.doi.org/10.1007/s11630-025-2070-0","http://dx.doi.org/10.1007/s11630-025-2070-0")</f>
        <v>http://dx.doi.org/10.1007/s11630-025-2070-0</v>
      </c>
      <c r="I97" s="38" t="s">
        <v>344</v>
      </c>
      <c r="J97" s="36" t="s">
        <v>345</v>
      </c>
      <c r="K97" s="1" t="s">
        <v>346</v>
      </c>
      <c r="L97" s="3" t="s">
        <v>855</v>
      </c>
    </row>
    <row r="98" spans="1:12" ht="69">
      <c r="A98" s="1" t="s">
        <v>335</v>
      </c>
      <c r="B98" s="38" t="s">
        <v>719</v>
      </c>
      <c r="C98" s="38" t="s">
        <v>852</v>
      </c>
      <c r="D98" s="36" t="s">
        <v>10</v>
      </c>
      <c r="E98" s="36">
        <v>2025</v>
      </c>
      <c r="F98" s="36" t="s">
        <v>336</v>
      </c>
      <c r="G98" s="36" t="s">
        <v>337</v>
      </c>
      <c r="H98" s="36" t="str">
        <f>HYPERLINK("http://dx.doi.org/10.1007/s11630-025-2120-7","http://dx.doi.org/10.1007/s11630-025-2120-7")</f>
        <v>http://dx.doi.org/10.1007/s11630-025-2120-7</v>
      </c>
      <c r="I98" s="38" t="s">
        <v>338</v>
      </c>
      <c r="J98" s="36" t="s">
        <v>339</v>
      </c>
      <c r="K98" s="1" t="s">
        <v>340</v>
      </c>
      <c r="L98" s="3" t="s">
        <v>853</v>
      </c>
    </row>
    <row r="99" spans="1:12" ht="82.8">
      <c r="A99" s="1" t="s">
        <v>665</v>
      </c>
      <c r="B99" s="38" t="s">
        <v>827</v>
      </c>
      <c r="C99" s="38" t="s">
        <v>976</v>
      </c>
      <c r="D99" s="36" t="s">
        <v>10</v>
      </c>
      <c r="E99" s="36">
        <v>2025</v>
      </c>
      <c r="F99" s="36" t="s">
        <v>666</v>
      </c>
      <c r="G99" s="36" t="s">
        <v>667</v>
      </c>
      <c r="H99" s="36" t="str">
        <f>HYPERLINK("http://dx.doi.org/10.1007/s11630-025-2158-6","http://dx.doi.org/10.1007/s11630-025-2158-6")</f>
        <v>http://dx.doi.org/10.1007/s11630-025-2158-6</v>
      </c>
      <c r="I99" s="38" t="s">
        <v>668</v>
      </c>
      <c r="J99" s="36" t="s">
        <v>669</v>
      </c>
      <c r="K99" s="1" t="s">
        <v>670</v>
      </c>
      <c r="L99" s="3" t="s">
        <v>977</v>
      </c>
    </row>
    <row r="100" spans="1:12" ht="110.4">
      <c r="A100" s="1" t="s">
        <v>22</v>
      </c>
      <c r="B100" s="38" t="s">
        <v>719</v>
      </c>
      <c r="C100" s="38" t="s">
        <v>722</v>
      </c>
      <c r="D100" s="36" t="s">
        <v>10</v>
      </c>
      <c r="E100" s="36">
        <v>2025</v>
      </c>
      <c r="F100" s="36" t="s">
        <v>23</v>
      </c>
      <c r="G100" s="36" t="s">
        <v>24</v>
      </c>
      <c r="H100" s="36" t="str">
        <f>HYPERLINK("http://dx.doi.org/10.1007/s11630-025-2017-5","http://dx.doi.org/10.1007/s11630-025-2017-5")</f>
        <v>http://dx.doi.org/10.1007/s11630-025-2017-5</v>
      </c>
      <c r="I100" s="38" t="s">
        <v>25</v>
      </c>
      <c r="J100" s="36" t="s">
        <v>26</v>
      </c>
      <c r="K100" s="1" t="s">
        <v>27</v>
      </c>
      <c r="L100" s="2" t="s">
        <v>723</v>
      </c>
    </row>
    <row r="101" spans="1:12" ht="69">
      <c r="A101" s="1" t="s">
        <v>28</v>
      </c>
      <c r="B101" s="38" t="s">
        <v>719</v>
      </c>
      <c r="C101" s="38" t="s">
        <v>724</v>
      </c>
      <c r="D101" s="36" t="s">
        <v>10</v>
      </c>
      <c r="E101" s="36">
        <v>2025</v>
      </c>
      <c r="F101" s="36" t="s">
        <v>29</v>
      </c>
      <c r="G101" s="36" t="s">
        <v>30</v>
      </c>
      <c r="H101" s="36" t="str">
        <f>HYPERLINK("http://dx.doi.org/10.1007/s11630-025-2094-5","http://dx.doi.org/10.1007/s11630-025-2094-5")</f>
        <v>http://dx.doi.org/10.1007/s11630-025-2094-5</v>
      </c>
      <c r="I101" s="38" t="s">
        <v>31</v>
      </c>
      <c r="J101" s="36" t="s">
        <v>32</v>
      </c>
      <c r="K101" s="1" t="s">
        <v>33</v>
      </c>
      <c r="L101" s="2" t="s">
        <v>725</v>
      </c>
    </row>
    <row r="102" spans="1:12" ht="82.8">
      <c r="A102" s="1" t="s">
        <v>179</v>
      </c>
      <c r="B102" s="38" t="s">
        <v>785</v>
      </c>
      <c r="C102" s="38" t="s">
        <v>786</v>
      </c>
      <c r="D102" s="36" t="s">
        <v>10</v>
      </c>
      <c r="E102" s="36">
        <v>2025</v>
      </c>
      <c r="F102" s="36" t="s">
        <v>180</v>
      </c>
      <c r="G102" s="36" t="s">
        <v>181</v>
      </c>
      <c r="H102" s="36" t="str">
        <f>HYPERLINK("http://dx.doi.org/10.1007/s11630-025-2138-x","http://dx.doi.org/10.1007/s11630-025-2138-x")</f>
        <v>http://dx.doi.org/10.1007/s11630-025-2138-x</v>
      </c>
      <c r="I102" s="38" t="s">
        <v>182</v>
      </c>
      <c r="J102" s="36" t="s">
        <v>183</v>
      </c>
      <c r="K102" s="1" t="s">
        <v>184</v>
      </c>
      <c r="L102" s="3" t="s">
        <v>787</v>
      </c>
    </row>
    <row r="103" spans="1:12" ht="82.8">
      <c r="A103" s="1" t="s">
        <v>275</v>
      </c>
      <c r="B103" s="38" t="s">
        <v>827</v>
      </c>
      <c r="C103" s="38" t="s">
        <v>828</v>
      </c>
      <c r="D103" s="36" t="s">
        <v>10</v>
      </c>
      <c r="E103" s="36">
        <v>2025</v>
      </c>
      <c r="F103" s="36" t="s">
        <v>276</v>
      </c>
      <c r="G103" s="36" t="s">
        <v>277</v>
      </c>
      <c r="H103" s="36" t="str">
        <f>HYPERLINK("http://dx.doi.org/10.1007/s11630-025-2179-1","http://dx.doi.org/10.1007/s11630-025-2179-1")</f>
        <v>http://dx.doi.org/10.1007/s11630-025-2179-1</v>
      </c>
      <c r="I103" s="38" t="s">
        <v>278</v>
      </c>
      <c r="J103" s="36" t="s">
        <v>279</v>
      </c>
      <c r="K103" s="1" t="s">
        <v>280</v>
      </c>
      <c r="L103" s="3" t="s">
        <v>829</v>
      </c>
    </row>
    <row r="104" spans="1:12" ht="69">
      <c r="A104" s="1" t="s">
        <v>545</v>
      </c>
      <c r="B104" s="38" t="s">
        <v>719</v>
      </c>
      <c r="C104" s="38" t="s">
        <v>925</v>
      </c>
      <c r="D104" s="36" t="s">
        <v>10</v>
      </c>
      <c r="E104" s="36">
        <v>2025</v>
      </c>
      <c r="F104" s="36" t="s">
        <v>546</v>
      </c>
      <c r="G104" s="36" t="s">
        <v>547</v>
      </c>
      <c r="H104" s="36" t="str">
        <f>HYPERLINK("http://dx.doi.org/10.1007/s11630-025-2173-7","http://dx.doi.org/10.1007/s11630-025-2173-7")</f>
        <v>http://dx.doi.org/10.1007/s11630-025-2173-7</v>
      </c>
      <c r="I104" s="38" t="s">
        <v>548</v>
      </c>
      <c r="J104" s="36" t="s">
        <v>549</v>
      </c>
      <c r="K104" s="1" t="s">
        <v>550</v>
      </c>
      <c r="L104" s="6" t="s">
        <v>926</v>
      </c>
    </row>
    <row r="105" spans="1:12" ht="69">
      <c r="A105" s="1" t="s">
        <v>34</v>
      </c>
      <c r="B105" s="38" t="s">
        <v>726</v>
      </c>
      <c r="C105" s="38" t="s">
        <v>727</v>
      </c>
      <c r="D105" s="36" t="s">
        <v>10</v>
      </c>
      <c r="E105" s="36">
        <v>2025</v>
      </c>
      <c r="F105" s="36" t="s">
        <v>35</v>
      </c>
      <c r="G105" s="36" t="s">
        <v>36</v>
      </c>
      <c r="H105" s="36" t="str">
        <f>HYPERLINK("http://dx.doi.org/10.1007/s11630-025-2082-9","http://dx.doi.org/10.1007/s11630-025-2082-9")</f>
        <v>http://dx.doi.org/10.1007/s11630-025-2082-9</v>
      </c>
      <c r="I105" s="38" t="s">
        <v>37</v>
      </c>
      <c r="J105" s="36" t="s">
        <v>38</v>
      </c>
      <c r="K105" s="1" t="s">
        <v>39</v>
      </c>
      <c r="L105" s="2" t="s">
        <v>728</v>
      </c>
    </row>
    <row r="106" spans="1:12" ht="110.4">
      <c r="A106" s="1" t="s">
        <v>167</v>
      </c>
      <c r="B106" s="38" t="s">
        <v>780</v>
      </c>
      <c r="C106" s="38" t="s">
        <v>781</v>
      </c>
      <c r="D106" s="36" t="s">
        <v>47</v>
      </c>
      <c r="E106" s="36">
        <v>2025</v>
      </c>
      <c r="F106" s="36" t="s">
        <v>168</v>
      </c>
      <c r="G106" s="36" t="s">
        <v>169</v>
      </c>
      <c r="H106" s="36" t="str">
        <f>HYPERLINK("http://dx.doi.org/10.1007/s11630-025-2100-y","http://dx.doi.org/10.1007/s11630-025-2100-y")</f>
        <v>http://dx.doi.org/10.1007/s11630-025-2100-y</v>
      </c>
      <c r="I106" s="38" t="s">
        <v>170</v>
      </c>
      <c r="J106" s="36" t="s">
        <v>171</v>
      </c>
      <c r="K106" s="1" t="s">
        <v>172</v>
      </c>
      <c r="L106" s="3" t="s">
        <v>782</v>
      </c>
    </row>
    <row r="107" spans="1:12" ht="96.6">
      <c r="A107" s="1" t="s">
        <v>245</v>
      </c>
      <c r="B107" s="38" t="s">
        <v>813</v>
      </c>
      <c r="C107" s="38" t="s">
        <v>814</v>
      </c>
      <c r="D107" s="36" t="s">
        <v>10</v>
      </c>
      <c r="E107" s="36">
        <v>2025</v>
      </c>
      <c r="F107" s="36" t="s">
        <v>246</v>
      </c>
      <c r="G107" s="36" t="s">
        <v>247</v>
      </c>
      <c r="H107" s="36" t="str">
        <f>HYPERLINK("http://dx.doi.org/10.1007/s11630-025-2135-0","http://dx.doi.org/10.1007/s11630-025-2135-0")</f>
        <v>http://dx.doi.org/10.1007/s11630-025-2135-0</v>
      </c>
      <c r="I107" s="38" t="s">
        <v>248</v>
      </c>
      <c r="J107" s="36" t="s">
        <v>249</v>
      </c>
      <c r="K107" s="1" t="s">
        <v>250</v>
      </c>
      <c r="L107" s="3" t="s">
        <v>815</v>
      </c>
    </row>
    <row r="108" spans="1:12" ht="82.8">
      <c r="A108" s="1" t="s">
        <v>191</v>
      </c>
      <c r="B108" s="38" t="s">
        <v>788</v>
      </c>
      <c r="C108" s="38" t="s">
        <v>791</v>
      </c>
      <c r="D108" s="36" t="s">
        <v>10</v>
      </c>
      <c r="E108" s="36">
        <v>2025</v>
      </c>
      <c r="F108" s="36" t="s">
        <v>192</v>
      </c>
      <c r="G108" s="36" t="s">
        <v>193</v>
      </c>
      <c r="H108" s="36" t="str">
        <f>HYPERLINK("http://dx.doi.org/10.1007/s11630-025-2085-6","http://dx.doi.org/10.1007/s11630-025-2085-6")</f>
        <v>http://dx.doi.org/10.1007/s11630-025-2085-6</v>
      </c>
      <c r="I108" s="38" t="s">
        <v>194</v>
      </c>
      <c r="J108" s="36" t="s">
        <v>195</v>
      </c>
      <c r="K108" s="1" t="s">
        <v>196</v>
      </c>
      <c r="L108" s="3" t="s">
        <v>792</v>
      </c>
    </row>
    <row r="109" spans="1:12" ht="69">
      <c r="A109" s="1" t="s">
        <v>185</v>
      </c>
      <c r="B109" s="38" t="s">
        <v>788</v>
      </c>
      <c r="C109" s="38" t="s">
        <v>789</v>
      </c>
      <c r="D109" s="36" t="s">
        <v>10</v>
      </c>
      <c r="E109" s="36">
        <v>2025</v>
      </c>
      <c r="F109" s="36" t="s">
        <v>186</v>
      </c>
      <c r="G109" s="36" t="s">
        <v>187</v>
      </c>
      <c r="H109" s="36" t="str">
        <f>HYPERLINK("http://dx.doi.org/10.1007/s11630-025-2118-1","http://dx.doi.org/10.1007/s11630-025-2118-1")</f>
        <v>http://dx.doi.org/10.1007/s11630-025-2118-1</v>
      </c>
      <c r="I109" s="38" t="s">
        <v>188</v>
      </c>
      <c r="J109" s="36" t="s">
        <v>189</v>
      </c>
      <c r="K109" s="1" t="s">
        <v>190</v>
      </c>
      <c r="L109" s="3" t="s">
        <v>790</v>
      </c>
    </row>
    <row r="110" spans="1:12" ht="69">
      <c r="A110" s="1" t="s">
        <v>197</v>
      </c>
      <c r="B110" s="38" t="s">
        <v>793</v>
      </c>
      <c r="C110" s="38" t="s">
        <v>794</v>
      </c>
      <c r="D110" s="36" t="s">
        <v>10</v>
      </c>
      <c r="E110" s="36">
        <v>2025</v>
      </c>
      <c r="F110" s="36" t="s">
        <v>198</v>
      </c>
      <c r="G110" s="36" t="s">
        <v>199</v>
      </c>
      <c r="H110" s="36" t="str">
        <f>HYPERLINK("http://dx.doi.org/10.1007/s11630-025-2109-2","http://dx.doi.org/10.1007/s11630-025-2109-2")</f>
        <v>http://dx.doi.org/10.1007/s11630-025-2109-2</v>
      </c>
      <c r="I110" s="38" t="s">
        <v>200</v>
      </c>
      <c r="J110" s="36" t="s">
        <v>201</v>
      </c>
      <c r="K110" s="1" t="s">
        <v>202</v>
      </c>
      <c r="L110" s="3" t="s">
        <v>795</v>
      </c>
    </row>
    <row r="111" spans="1:12" ht="82.8">
      <c r="A111" s="1" t="s">
        <v>623</v>
      </c>
      <c r="B111" s="38" t="s">
        <v>958</v>
      </c>
      <c r="C111" s="38" t="s">
        <v>959</v>
      </c>
      <c r="D111" s="36" t="s">
        <v>10</v>
      </c>
      <c r="E111" s="36">
        <v>2025</v>
      </c>
      <c r="F111" s="36" t="s">
        <v>624</v>
      </c>
      <c r="G111" s="36" t="s">
        <v>625</v>
      </c>
      <c r="H111" s="36" t="str">
        <f>HYPERLINK("http://dx.doi.org/10.1007/s11630-025-2195-1","http://dx.doi.org/10.1007/s11630-025-2195-1")</f>
        <v>http://dx.doi.org/10.1007/s11630-025-2195-1</v>
      </c>
      <c r="I111" s="38" t="s">
        <v>626</v>
      </c>
      <c r="J111" s="36" t="s">
        <v>627</v>
      </c>
      <c r="K111" s="1" t="s">
        <v>628</v>
      </c>
      <c r="L111" s="5" t="s">
        <v>960</v>
      </c>
    </row>
    <row r="112" spans="1:12" ht="69">
      <c r="A112" s="1" t="s">
        <v>677</v>
      </c>
      <c r="B112" s="38" t="s">
        <v>958</v>
      </c>
      <c r="C112" s="38" t="s">
        <v>981</v>
      </c>
      <c r="D112" s="36" t="s">
        <v>10</v>
      </c>
      <c r="E112" s="36">
        <v>2025</v>
      </c>
      <c r="F112" s="36" t="s">
        <v>678</v>
      </c>
      <c r="G112" s="36" t="s">
        <v>679</v>
      </c>
      <c r="H112" s="36" t="str">
        <f>HYPERLINK("http://dx.doi.org/10.1007/s11630-025-2166-6","http://dx.doi.org/10.1007/s11630-025-2166-6")</f>
        <v>http://dx.doi.org/10.1007/s11630-025-2166-6</v>
      </c>
      <c r="I112" s="38" t="s">
        <v>680</v>
      </c>
      <c r="J112" s="36" t="s">
        <v>681</v>
      </c>
      <c r="K112" s="1" t="s">
        <v>682</v>
      </c>
      <c r="L112" s="2" t="s">
        <v>982</v>
      </c>
    </row>
    <row r="113" spans="1:12" ht="69">
      <c r="A113" s="1" t="s">
        <v>551</v>
      </c>
      <c r="B113" s="38" t="s">
        <v>927</v>
      </c>
      <c r="C113" s="38" t="s">
        <v>928</v>
      </c>
      <c r="D113" s="36" t="s">
        <v>10</v>
      </c>
      <c r="E113" s="36">
        <v>2025</v>
      </c>
      <c r="F113" s="36" t="s">
        <v>552</v>
      </c>
      <c r="G113" s="36" t="s">
        <v>553</v>
      </c>
      <c r="H113" s="36" t="str">
        <f>HYPERLINK("http://dx.doi.org/10.1007/s11630-025-2187-1","http://dx.doi.org/10.1007/s11630-025-2187-1")</f>
        <v>http://dx.doi.org/10.1007/s11630-025-2187-1</v>
      </c>
      <c r="I113" s="38" t="s">
        <v>554</v>
      </c>
      <c r="J113" s="36" t="s">
        <v>555</v>
      </c>
      <c r="K113" s="1" t="s">
        <v>556</v>
      </c>
      <c r="L113" s="2" t="s">
        <v>929</v>
      </c>
    </row>
    <row r="114" spans="1:12" ht="96.6">
      <c r="A114" s="1" t="s">
        <v>269</v>
      </c>
      <c r="B114" s="38" t="s">
        <v>824</v>
      </c>
      <c r="C114" s="38" t="s">
        <v>825</v>
      </c>
      <c r="D114" s="36" t="s">
        <v>10</v>
      </c>
      <c r="E114" s="36">
        <v>2025</v>
      </c>
      <c r="F114" s="36" t="s">
        <v>270</v>
      </c>
      <c r="G114" s="36" t="s">
        <v>271</v>
      </c>
      <c r="H114" s="36" t="str">
        <f>HYPERLINK("http://dx.doi.org/10.1007/s11630-025-2172-8","http://dx.doi.org/10.1007/s11630-025-2172-8")</f>
        <v>http://dx.doi.org/10.1007/s11630-025-2172-8</v>
      </c>
      <c r="I114" s="38" t="s">
        <v>272</v>
      </c>
      <c r="J114" s="36" t="s">
        <v>273</v>
      </c>
      <c r="K114" s="1" t="s">
        <v>274</v>
      </c>
      <c r="L114" s="3" t="s">
        <v>826</v>
      </c>
    </row>
    <row r="115" spans="1:12" ht="82.8">
      <c r="A115" s="1" t="s">
        <v>671</v>
      </c>
      <c r="B115" s="38" t="s">
        <v>978</v>
      </c>
      <c r="C115" s="38" t="s">
        <v>979</v>
      </c>
      <c r="D115" s="36" t="s">
        <v>10</v>
      </c>
      <c r="E115" s="36">
        <v>2025</v>
      </c>
      <c r="F115" s="36" t="s">
        <v>672</v>
      </c>
      <c r="G115" s="36" t="s">
        <v>673</v>
      </c>
      <c r="H115" s="36" t="str">
        <f>HYPERLINK("http://dx.doi.org/10.1007/s11630-025-2192-4","http://dx.doi.org/10.1007/s11630-025-2192-4")</f>
        <v>http://dx.doi.org/10.1007/s11630-025-2192-4</v>
      </c>
      <c r="I115" s="38" t="s">
        <v>674</v>
      </c>
      <c r="J115" s="36" t="s">
        <v>675</v>
      </c>
      <c r="K115" s="1" t="s">
        <v>676</v>
      </c>
      <c r="L115" s="3" t="s">
        <v>980</v>
      </c>
    </row>
    <row r="116" spans="1:12" ht="82.8">
      <c r="A116" s="1" t="s">
        <v>689</v>
      </c>
      <c r="B116" s="38" t="s">
        <v>985</v>
      </c>
      <c r="C116" s="38" t="s">
        <v>986</v>
      </c>
      <c r="D116" s="36" t="s">
        <v>10</v>
      </c>
      <c r="E116" s="36">
        <v>2025</v>
      </c>
      <c r="F116" s="36" t="s">
        <v>690</v>
      </c>
      <c r="G116" s="36" t="s">
        <v>691</v>
      </c>
      <c r="H116" s="36" t="str">
        <f>HYPERLINK("http://dx.doi.org/10.1007/s11630-025-2205-3","http://dx.doi.org/10.1007/s11630-025-2205-3")</f>
        <v>http://dx.doi.org/10.1007/s11630-025-2205-3</v>
      </c>
      <c r="I116" s="38" t="s">
        <v>692</v>
      </c>
      <c r="J116" s="36" t="s">
        <v>693</v>
      </c>
      <c r="K116" s="1" t="s">
        <v>694</v>
      </c>
      <c r="L116" s="3" t="s">
        <v>987</v>
      </c>
    </row>
    <row r="117" spans="1:12" ht="82.8">
      <c r="A117" s="1" t="s">
        <v>317</v>
      </c>
      <c r="B117" s="38" t="s">
        <v>843</v>
      </c>
      <c r="C117" s="38" t="s">
        <v>844</v>
      </c>
      <c r="D117" s="36" t="s">
        <v>10</v>
      </c>
      <c r="E117" s="36">
        <v>2025</v>
      </c>
      <c r="F117" s="36" t="s">
        <v>318</v>
      </c>
      <c r="G117" s="36" t="s">
        <v>319</v>
      </c>
      <c r="H117" s="36" t="str">
        <f>HYPERLINK("http://dx.doi.org/10.1007/s11630-025-2140-3","http://dx.doi.org/10.1007/s11630-025-2140-3")</f>
        <v>http://dx.doi.org/10.1007/s11630-025-2140-3</v>
      </c>
      <c r="I117" s="38" t="s">
        <v>320</v>
      </c>
      <c r="J117" s="36" t="s">
        <v>321</v>
      </c>
      <c r="K117" s="1" t="s">
        <v>322</v>
      </c>
      <c r="L117" s="7" t="s">
        <v>845</v>
      </c>
    </row>
    <row r="118" spans="1:12" ht="69">
      <c r="A118" s="1" t="s">
        <v>40</v>
      </c>
      <c r="B118" s="38" t="s">
        <v>729</v>
      </c>
      <c r="C118" s="38" t="s">
        <v>730</v>
      </c>
      <c r="D118" s="36" t="s">
        <v>10</v>
      </c>
      <c r="E118" s="36">
        <v>2025</v>
      </c>
      <c r="F118" s="36" t="s">
        <v>41</v>
      </c>
      <c r="G118" s="36" t="s">
        <v>42</v>
      </c>
      <c r="H118" s="36" t="str">
        <f>HYPERLINK("http://dx.doi.org/10.1007/s11630-025-2098-1","http://dx.doi.org/10.1007/s11630-025-2098-1")</f>
        <v>http://dx.doi.org/10.1007/s11630-025-2098-1</v>
      </c>
      <c r="I118" s="38" t="s">
        <v>43</v>
      </c>
      <c r="J118" s="36" t="s">
        <v>44</v>
      </c>
      <c r="K118" s="1" t="s">
        <v>45</v>
      </c>
      <c r="L118" s="2" t="s">
        <v>731</v>
      </c>
    </row>
  </sheetData>
  <sortState ref="A2:L118">
    <sortCondition ref="B2:B118"/>
    <sortCondition ref="C2:C118"/>
  </sortState>
  <phoneticPr fontId="3"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60"/>
  <sheetViews>
    <sheetView workbookViewId="0">
      <selection activeCell="A16" sqref="A16"/>
    </sheetView>
  </sheetViews>
  <sheetFormatPr defaultColWidth="24" defaultRowHeight="13.8"/>
  <cols>
    <col min="1" max="1" width="19" style="26" customWidth="1"/>
    <col min="2" max="2" width="46.77734375" style="26" customWidth="1"/>
    <col min="3" max="3" width="14" style="35" customWidth="1"/>
    <col min="4" max="4" width="12.5546875" style="35" customWidth="1"/>
    <col min="5" max="6" width="24" style="26"/>
    <col min="7" max="7" width="28.5546875" style="26" customWidth="1"/>
    <col min="8" max="16384" width="24" style="26"/>
  </cols>
  <sheetData>
    <row r="1" spans="1:28" s="14" customFormat="1" ht="18">
      <c r="A1" s="9" t="s">
        <v>994</v>
      </c>
      <c r="B1" s="9" t="s">
        <v>995</v>
      </c>
      <c r="C1" s="10" t="s">
        <v>996</v>
      </c>
      <c r="D1" s="10" t="s">
        <v>997</v>
      </c>
      <c r="E1" s="10" t="s">
        <v>998</v>
      </c>
      <c r="F1" s="10" t="s">
        <v>999</v>
      </c>
      <c r="G1" s="10" t="s">
        <v>1000</v>
      </c>
      <c r="H1" s="10" t="s">
        <v>1001</v>
      </c>
      <c r="I1" s="11" t="s">
        <v>7</v>
      </c>
      <c r="J1" s="11" t="s">
        <v>8</v>
      </c>
      <c r="K1" s="12" t="s">
        <v>1002</v>
      </c>
      <c r="L1" s="13"/>
      <c r="M1" s="13"/>
      <c r="N1" s="13"/>
      <c r="O1" s="13"/>
      <c r="P1" s="13"/>
      <c r="Q1" s="13"/>
      <c r="R1" s="13"/>
      <c r="S1" s="13"/>
      <c r="T1" s="13"/>
      <c r="U1" s="13"/>
      <c r="V1" s="13"/>
      <c r="W1" s="13"/>
      <c r="X1" s="13"/>
      <c r="Y1" s="13"/>
      <c r="Z1" s="13"/>
      <c r="AA1" s="13"/>
      <c r="AB1" s="13"/>
    </row>
    <row r="2" spans="1:28" s="20" customFormat="1" ht="14.4">
      <c r="A2" s="15" t="s">
        <v>1003</v>
      </c>
      <c r="B2" s="15" t="s">
        <v>1004</v>
      </c>
      <c r="C2" s="16" t="s">
        <v>10</v>
      </c>
      <c r="D2" s="16">
        <v>2024</v>
      </c>
      <c r="E2" s="17" t="s">
        <v>1005</v>
      </c>
      <c r="F2" s="17" t="s">
        <v>1006</v>
      </c>
      <c r="G2" s="18" t="s">
        <v>1007</v>
      </c>
      <c r="H2" s="17" t="s">
        <v>1008</v>
      </c>
      <c r="I2" s="17" t="s">
        <v>1009</v>
      </c>
      <c r="J2" s="17" t="s">
        <v>1010</v>
      </c>
      <c r="K2" s="19" t="s">
        <v>1011</v>
      </c>
    </row>
    <row r="3" spans="1:28" s="20" customFormat="1" ht="14.4">
      <c r="A3" s="15" t="s">
        <v>1012</v>
      </c>
      <c r="B3" s="15" t="s">
        <v>1013</v>
      </c>
      <c r="C3" s="16" t="s">
        <v>10</v>
      </c>
      <c r="D3" s="16">
        <v>2024</v>
      </c>
      <c r="E3" s="17" t="s">
        <v>1014</v>
      </c>
      <c r="F3" s="17" t="s">
        <v>1015</v>
      </c>
      <c r="G3" s="18" t="s">
        <v>1016</v>
      </c>
      <c r="H3" s="18" t="s">
        <v>1017</v>
      </c>
      <c r="I3" s="21" t="s">
        <v>1018</v>
      </c>
      <c r="J3" s="21" t="s">
        <v>1019</v>
      </c>
      <c r="K3" s="19" t="s">
        <v>1020</v>
      </c>
    </row>
    <row r="4" spans="1:28" s="20" customFormat="1" ht="14.4">
      <c r="A4" s="18" t="s">
        <v>1012</v>
      </c>
      <c r="B4" s="18" t="s">
        <v>1021</v>
      </c>
      <c r="C4" s="16" t="s">
        <v>10</v>
      </c>
      <c r="D4" s="16">
        <v>2024</v>
      </c>
      <c r="E4" s="17" t="s">
        <v>1022</v>
      </c>
      <c r="F4" s="17" t="s">
        <v>1023</v>
      </c>
      <c r="G4" s="18" t="s">
        <v>1024</v>
      </c>
      <c r="H4" s="18" t="s">
        <v>1025</v>
      </c>
      <c r="I4" s="21" t="s">
        <v>1026</v>
      </c>
      <c r="J4" s="21" t="s">
        <v>1027</v>
      </c>
      <c r="K4" s="22" t="s">
        <v>1028</v>
      </c>
    </row>
    <row r="5" spans="1:28" s="20" customFormat="1" ht="14.4">
      <c r="A5" s="15" t="s">
        <v>1012</v>
      </c>
      <c r="B5" s="15" t="s">
        <v>1029</v>
      </c>
      <c r="C5" s="16" t="s">
        <v>10</v>
      </c>
      <c r="D5" s="16">
        <v>2024</v>
      </c>
      <c r="E5" s="17" t="s">
        <v>1030</v>
      </c>
      <c r="F5" s="17" t="s">
        <v>1031</v>
      </c>
      <c r="G5" s="18" t="s">
        <v>1032</v>
      </c>
      <c r="H5" s="18" t="s">
        <v>1033</v>
      </c>
      <c r="I5" s="21" t="s">
        <v>1034</v>
      </c>
      <c r="J5" s="21" t="s">
        <v>1035</v>
      </c>
      <c r="K5" s="22" t="s">
        <v>1036</v>
      </c>
      <c r="Q5" s="23"/>
      <c r="R5" s="23"/>
      <c r="S5" s="23"/>
      <c r="T5" s="23"/>
      <c r="U5" s="23"/>
      <c r="V5" s="23"/>
      <c r="W5" s="23"/>
      <c r="X5" s="23"/>
      <c r="Y5" s="23"/>
      <c r="Z5" s="23"/>
      <c r="AA5" s="23"/>
      <c r="AB5" s="23"/>
    </row>
    <row r="6" spans="1:28" s="20" customFormat="1" ht="14.4">
      <c r="A6" s="15" t="s">
        <v>1012</v>
      </c>
      <c r="B6" s="15" t="s">
        <v>1037</v>
      </c>
      <c r="C6" s="16" t="s">
        <v>10</v>
      </c>
      <c r="D6" s="16">
        <v>2024</v>
      </c>
      <c r="E6" s="17" t="s">
        <v>1038</v>
      </c>
      <c r="F6" s="17" t="s">
        <v>1039</v>
      </c>
      <c r="G6" s="18" t="s">
        <v>1040</v>
      </c>
      <c r="H6" s="18" t="s">
        <v>1041</v>
      </c>
      <c r="I6" s="21" t="s">
        <v>1042</v>
      </c>
      <c r="J6" s="21" t="s">
        <v>1043</v>
      </c>
      <c r="K6" s="22" t="s">
        <v>1044</v>
      </c>
    </row>
    <row r="7" spans="1:28" s="20" customFormat="1" ht="14.4">
      <c r="A7" s="15" t="s">
        <v>1003</v>
      </c>
      <c r="B7" s="15" t="s">
        <v>1045</v>
      </c>
      <c r="C7" s="16" t="s">
        <v>10</v>
      </c>
      <c r="D7" s="16">
        <v>2024</v>
      </c>
      <c r="E7" s="17" t="s">
        <v>1046</v>
      </c>
      <c r="F7" s="17" t="s">
        <v>1047</v>
      </c>
      <c r="G7" s="18" t="s">
        <v>1048</v>
      </c>
      <c r="H7" s="18" t="s">
        <v>1049</v>
      </c>
      <c r="I7" s="21" t="s">
        <v>1050</v>
      </c>
      <c r="J7" s="21" t="s">
        <v>1051</v>
      </c>
      <c r="K7" s="22" t="s">
        <v>1052</v>
      </c>
    </row>
    <row r="8" spans="1:28" s="20" customFormat="1" ht="14.4">
      <c r="A8" s="15" t="s">
        <v>1053</v>
      </c>
      <c r="B8" s="15" t="s">
        <v>1054</v>
      </c>
      <c r="C8" s="16" t="s">
        <v>10</v>
      </c>
      <c r="D8" s="16">
        <v>2024</v>
      </c>
      <c r="E8" s="17" t="s">
        <v>1055</v>
      </c>
      <c r="F8" s="17" t="s">
        <v>1056</v>
      </c>
      <c r="G8" s="18" t="s">
        <v>1057</v>
      </c>
      <c r="H8" s="18" t="s">
        <v>1058</v>
      </c>
      <c r="I8" s="21" t="s">
        <v>1059</v>
      </c>
      <c r="J8" s="21" t="s">
        <v>1060</v>
      </c>
      <c r="K8" s="19" t="s">
        <v>1061</v>
      </c>
      <c r="Q8" s="23"/>
      <c r="R8" s="23"/>
      <c r="S8" s="23"/>
      <c r="T8" s="23"/>
      <c r="U8" s="23"/>
      <c r="V8" s="23"/>
      <c r="W8" s="23"/>
      <c r="X8" s="23"/>
      <c r="Y8" s="23"/>
      <c r="Z8" s="23"/>
      <c r="AA8" s="23"/>
      <c r="AB8" s="23"/>
    </row>
    <row r="9" spans="1:28" s="20" customFormat="1" ht="14.4">
      <c r="A9" s="18" t="s">
        <v>1062</v>
      </c>
      <c r="B9" s="18" t="s">
        <v>1063</v>
      </c>
      <c r="C9" s="16" t="s">
        <v>10</v>
      </c>
      <c r="D9" s="16">
        <v>2024</v>
      </c>
      <c r="E9" s="17" t="s">
        <v>1064</v>
      </c>
      <c r="F9" s="17" t="s">
        <v>1065</v>
      </c>
      <c r="G9" s="18" t="s">
        <v>1066</v>
      </c>
      <c r="H9" s="17" t="s">
        <v>1067</v>
      </c>
      <c r="I9" s="17" t="s">
        <v>1068</v>
      </c>
      <c r="J9" s="17" t="s">
        <v>1069</v>
      </c>
      <c r="K9" s="24" t="s">
        <v>1070</v>
      </c>
    </row>
    <row r="10" spans="1:28" s="20" customFormat="1" ht="14.4">
      <c r="A10" s="18" t="s">
        <v>1071</v>
      </c>
      <c r="B10" s="18" t="s">
        <v>1072</v>
      </c>
      <c r="C10" s="16" t="s">
        <v>10</v>
      </c>
      <c r="D10" s="16">
        <v>2024</v>
      </c>
      <c r="E10" s="17" t="s">
        <v>1073</v>
      </c>
      <c r="F10" s="17" t="s">
        <v>1074</v>
      </c>
      <c r="G10" s="18" t="s">
        <v>1075</v>
      </c>
      <c r="H10" s="18" t="s">
        <v>1076</v>
      </c>
      <c r="I10" s="21" t="s">
        <v>1077</v>
      </c>
      <c r="J10" s="21" t="s">
        <v>1078</v>
      </c>
      <c r="K10" s="22" t="s">
        <v>1079</v>
      </c>
      <c r="Q10" s="23"/>
      <c r="R10" s="23"/>
      <c r="S10" s="23"/>
      <c r="T10" s="23"/>
      <c r="U10" s="23"/>
      <c r="V10" s="23"/>
      <c r="W10" s="23"/>
      <c r="X10" s="23"/>
      <c r="Y10" s="23"/>
      <c r="Z10" s="23"/>
      <c r="AA10" s="23"/>
      <c r="AB10" s="23"/>
    </row>
    <row r="11" spans="1:28" s="20" customFormat="1" ht="14.4">
      <c r="A11" s="18" t="s">
        <v>1080</v>
      </c>
      <c r="B11" s="18" t="s">
        <v>1081</v>
      </c>
      <c r="C11" s="16" t="s">
        <v>10</v>
      </c>
      <c r="D11" s="16">
        <v>2024</v>
      </c>
      <c r="E11" s="17" t="s">
        <v>1082</v>
      </c>
      <c r="F11" s="17" t="s">
        <v>1083</v>
      </c>
      <c r="G11" s="18" t="s">
        <v>1084</v>
      </c>
      <c r="H11" s="18" t="s">
        <v>1085</v>
      </c>
      <c r="I11" s="21" t="s">
        <v>1086</v>
      </c>
      <c r="J11" s="21" t="s">
        <v>1087</v>
      </c>
      <c r="K11" s="22" t="s">
        <v>1088</v>
      </c>
      <c r="Q11" s="23"/>
      <c r="R11" s="23"/>
      <c r="S11" s="23"/>
      <c r="T11" s="23"/>
      <c r="U11" s="23"/>
      <c r="V11" s="23"/>
      <c r="W11" s="23"/>
      <c r="X11" s="23"/>
      <c r="Y11" s="23"/>
      <c r="Z11" s="23"/>
      <c r="AA11" s="23"/>
      <c r="AB11" s="23"/>
    </row>
    <row r="12" spans="1:28" s="20" customFormat="1" ht="14.4">
      <c r="A12" s="18" t="s">
        <v>1089</v>
      </c>
      <c r="B12" s="18" t="s">
        <v>1090</v>
      </c>
      <c r="C12" s="16" t="s">
        <v>10</v>
      </c>
      <c r="D12" s="16">
        <v>2024</v>
      </c>
      <c r="E12" s="17" t="s">
        <v>1091</v>
      </c>
      <c r="F12" s="17" t="s">
        <v>1092</v>
      </c>
      <c r="G12" s="18" t="s">
        <v>1093</v>
      </c>
      <c r="H12" s="18" t="s">
        <v>1094</v>
      </c>
      <c r="I12" s="21" t="s">
        <v>1095</v>
      </c>
      <c r="J12" s="21" t="s">
        <v>1096</v>
      </c>
      <c r="K12" s="22" t="s">
        <v>1097</v>
      </c>
    </row>
    <row r="13" spans="1:28" s="20" customFormat="1" ht="14.4">
      <c r="A13" s="18" t="s">
        <v>1098</v>
      </c>
      <c r="B13" s="18" t="s">
        <v>1099</v>
      </c>
      <c r="C13" s="16" t="s">
        <v>10</v>
      </c>
      <c r="D13" s="16">
        <v>2024</v>
      </c>
      <c r="E13" s="17" t="s">
        <v>1100</v>
      </c>
      <c r="F13" s="17" t="s">
        <v>1101</v>
      </c>
      <c r="G13" s="18" t="s">
        <v>1102</v>
      </c>
      <c r="H13" s="18" t="s">
        <v>1103</v>
      </c>
      <c r="I13" s="21" t="s">
        <v>1104</v>
      </c>
      <c r="J13" s="21" t="s">
        <v>1105</v>
      </c>
      <c r="K13" s="22" t="s">
        <v>1106</v>
      </c>
    </row>
    <row r="14" spans="1:28" s="20" customFormat="1" ht="14.4">
      <c r="A14" s="15" t="s">
        <v>1107</v>
      </c>
      <c r="B14" s="15" t="s">
        <v>1108</v>
      </c>
      <c r="C14" s="16" t="s">
        <v>10</v>
      </c>
      <c r="D14" s="16">
        <v>2024</v>
      </c>
      <c r="E14" s="17" t="s">
        <v>1109</v>
      </c>
      <c r="F14" s="17" t="s">
        <v>1110</v>
      </c>
      <c r="G14" s="18" t="s">
        <v>1111</v>
      </c>
      <c r="H14" s="18" t="s">
        <v>1112</v>
      </c>
      <c r="I14" s="21" t="s">
        <v>1113</v>
      </c>
      <c r="J14" s="21" t="s">
        <v>1114</v>
      </c>
      <c r="K14" s="22" t="s">
        <v>1115</v>
      </c>
    </row>
    <row r="15" spans="1:28" s="20" customFormat="1" ht="14.4">
      <c r="A15" s="17" t="s">
        <v>1107</v>
      </c>
      <c r="B15" s="17" t="s">
        <v>1116</v>
      </c>
      <c r="C15" s="16" t="s">
        <v>10</v>
      </c>
      <c r="D15" s="16">
        <v>2024</v>
      </c>
      <c r="E15" s="17" t="s">
        <v>1117</v>
      </c>
      <c r="F15" s="17" t="s">
        <v>1118</v>
      </c>
      <c r="G15" s="17" t="s">
        <v>1119</v>
      </c>
      <c r="H15" s="17" t="s">
        <v>1120</v>
      </c>
      <c r="I15" s="17" t="s">
        <v>1121</v>
      </c>
      <c r="J15" s="17" t="s">
        <v>1122</v>
      </c>
      <c r="K15" s="25" t="s">
        <v>1123</v>
      </c>
      <c r="L15" s="26"/>
      <c r="M15" s="26"/>
      <c r="N15" s="26"/>
      <c r="O15" s="26"/>
      <c r="P15" s="26"/>
      <c r="Q15" s="26"/>
      <c r="R15" s="26"/>
      <c r="S15" s="26"/>
      <c r="T15" s="26"/>
      <c r="U15" s="26"/>
      <c r="V15" s="26"/>
      <c r="W15" s="26"/>
      <c r="X15" s="26"/>
      <c r="Y15" s="26"/>
      <c r="Z15" s="26"/>
      <c r="AA15" s="26"/>
      <c r="AB15" s="26"/>
    </row>
    <row r="16" spans="1:28" s="20" customFormat="1" ht="14.4">
      <c r="A16" s="18" t="s">
        <v>1098</v>
      </c>
      <c r="B16" s="18" t="s">
        <v>1124</v>
      </c>
      <c r="C16" s="16" t="s">
        <v>10</v>
      </c>
      <c r="D16" s="16">
        <v>2024</v>
      </c>
      <c r="E16" s="17" t="s">
        <v>1125</v>
      </c>
      <c r="F16" s="17" t="s">
        <v>1126</v>
      </c>
      <c r="G16" s="18" t="s">
        <v>1127</v>
      </c>
      <c r="H16" s="18" t="s">
        <v>1128</v>
      </c>
      <c r="I16" s="21" t="s">
        <v>1129</v>
      </c>
      <c r="J16" s="21" t="s">
        <v>1130</v>
      </c>
      <c r="K16" s="19" t="s">
        <v>1131</v>
      </c>
      <c r="Q16" s="23"/>
      <c r="R16" s="23"/>
      <c r="S16" s="23"/>
      <c r="T16" s="23"/>
      <c r="U16" s="23"/>
      <c r="V16" s="23"/>
      <c r="W16" s="23"/>
      <c r="X16" s="23"/>
      <c r="Y16" s="23"/>
      <c r="Z16" s="23"/>
      <c r="AA16" s="23"/>
      <c r="AB16" s="23"/>
    </row>
    <row r="17" spans="1:28" s="20" customFormat="1" ht="14.4">
      <c r="A17" s="18" t="s">
        <v>1098</v>
      </c>
      <c r="B17" s="18" t="s">
        <v>1132</v>
      </c>
      <c r="C17" s="16" t="s">
        <v>10</v>
      </c>
      <c r="D17" s="16">
        <v>2024</v>
      </c>
      <c r="E17" s="17" t="s">
        <v>1133</v>
      </c>
      <c r="F17" s="17" t="s">
        <v>1134</v>
      </c>
      <c r="G17" s="18" t="s">
        <v>1135</v>
      </c>
      <c r="H17" s="18" t="s">
        <v>1136</v>
      </c>
      <c r="I17" s="21" t="s">
        <v>1137</v>
      </c>
      <c r="J17" s="21" t="s">
        <v>1138</v>
      </c>
      <c r="K17" s="22" t="s">
        <v>1139</v>
      </c>
    </row>
    <row r="18" spans="1:28" s="20" customFormat="1" ht="14.4">
      <c r="A18" s="17" t="s">
        <v>1107</v>
      </c>
      <c r="B18" s="17" t="s">
        <v>1140</v>
      </c>
      <c r="C18" s="16" t="s">
        <v>10</v>
      </c>
      <c r="D18" s="16">
        <v>2024</v>
      </c>
      <c r="E18" s="17" t="s">
        <v>1141</v>
      </c>
      <c r="F18" s="17" t="s">
        <v>1142</v>
      </c>
      <c r="G18" s="17" t="s">
        <v>1143</v>
      </c>
      <c r="H18" s="17" t="s">
        <v>1144</v>
      </c>
      <c r="I18" s="17" t="s">
        <v>1145</v>
      </c>
      <c r="J18" s="17" t="s">
        <v>1146</v>
      </c>
      <c r="K18" s="25" t="s">
        <v>1147</v>
      </c>
      <c r="L18" s="26"/>
      <c r="M18" s="26"/>
      <c r="N18" s="26"/>
      <c r="O18" s="26"/>
      <c r="P18" s="26"/>
      <c r="Q18" s="26"/>
      <c r="R18" s="26"/>
      <c r="S18" s="26"/>
      <c r="T18" s="26"/>
      <c r="U18" s="26"/>
      <c r="V18" s="26"/>
      <c r="W18" s="26"/>
      <c r="X18" s="26"/>
      <c r="Y18" s="26"/>
      <c r="Z18" s="26"/>
      <c r="AA18" s="26"/>
      <c r="AB18" s="26"/>
    </row>
    <row r="19" spans="1:28" s="20" customFormat="1">
      <c r="A19" s="18" t="s">
        <v>1098</v>
      </c>
      <c r="B19" s="18" t="s">
        <v>1148</v>
      </c>
      <c r="C19" s="16" t="s">
        <v>10</v>
      </c>
      <c r="D19" s="16">
        <v>2024</v>
      </c>
      <c r="E19" s="17" t="s">
        <v>1149</v>
      </c>
      <c r="F19" s="17" t="s">
        <v>1150</v>
      </c>
      <c r="G19" s="18" t="s">
        <v>1151</v>
      </c>
      <c r="H19" s="18" t="s">
        <v>1152</v>
      </c>
      <c r="I19" s="21" t="s">
        <v>1153</v>
      </c>
      <c r="J19" s="21" t="s">
        <v>1154</v>
      </c>
      <c r="K19" s="19" t="s">
        <v>1154</v>
      </c>
    </row>
    <row r="20" spans="1:28" s="20" customFormat="1" ht="14.4">
      <c r="A20" s="18" t="s">
        <v>1098</v>
      </c>
      <c r="B20" s="18" t="s">
        <v>1155</v>
      </c>
      <c r="C20" s="16" t="s">
        <v>10</v>
      </c>
      <c r="D20" s="16">
        <v>2024</v>
      </c>
      <c r="E20" s="17" t="s">
        <v>1156</v>
      </c>
      <c r="F20" s="17" t="s">
        <v>1157</v>
      </c>
      <c r="G20" s="18" t="s">
        <v>1158</v>
      </c>
      <c r="H20" s="18" t="s">
        <v>1159</v>
      </c>
      <c r="I20" s="21" t="s">
        <v>1160</v>
      </c>
      <c r="J20" s="21" t="s">
        <v>1161</v>
      </c>
      <c r="K20" s="22" t="s">
        <v>1162</v>
      </c>
      <c r="Q20" s="23"/>
      <c r="R20" s="23"/>
      <c r="S20" s="23"/>
      <c r="T20" s="23"/>
      <c r="U20" s="23"/>
      <c r="V20" s="23"/>
      <c r="W20" s="23"/>
      <c r="X20" s="23"/>
      <c r="Y20" s="23"/>
      <c r="Z20" s="23"/>
      <c r="AA20" s="23"/>
      <c r="AB20" s="23"/>
    </row>
    <row r="21" spans="1:28" s="20" customFormat="1">
      <c r="A21" s="18" t="s">
        <v>1098</v>
      </c>
      <c r="B21" s="18" t="s">
        <v>1163</v>
      </c>
      <c r="C21" s="16" t="s">
        <v>10</v>
      </c>
      <c r="D21" s="16">
        <v>2024</v>
      </c>
      <c r="E21" s="17" t="s">
        <v>1164</v>
      </c>
      <c r="F21" s="17" t="s">
        <v>1165</v>
      </c>
      <c r="G21" s="18" t="s">
        <v>1166</v>
      </c>
      <c r="H21" s="18" t="s">
        <v>1167</v>
      </c>
      <c r="I21" s="21" t="s">
        <v>1168</v>
      </c>
      <c r="J21" s="21" t="s">
        <v>1169</v>
      </c>
      <c r="K21" s="27" t="s">
        <v>1170</v>
      </c>
    </row>
    <row r="22" spans="1:28" s="20" customFormat="1" ht="14.4">
      <c r="A22" s="18" t="s">
        <v>1098</v>
      </c>
      <c r="B22" s="18" t="s">
        <v>1171</v>
      </c>
      <c r="C22" s="16" t="s">
        <v>10</v>
      </c>
      <c r="D22" s="16">
        <v>2024</v>
      </c>
      <c r="E22" s="17" t="s">
        <v>1172</v>
      </c>
      <c r="F22" s="17" t="s">
        <v>1173</v>
      </c>
      <c r="G22" s="18" t="s">
        <v>1174</v>
      </c>
      <c r="H22" s="18" t="s">
        <v>1175</v>
      </c>
      <c r="I22" s="21" t="s">
        <v>1176</v>
      </c>
      <c r="J22" s="21" t="s">
        <v>1177</v>
      </c>
      <c r="K22" s="19" t="s">
        <v>1178</v>
      </c>
      <c r="Q22" s="23"/>
      <c r="R22" s="23"/>
      <c r="S22" s="23"/>
      <c r="T22" s="23"/>
      <c r="U22" s="23"/>
      <c r="V22" s="23"/>
      <c r="W22" s="23"/>
      <c r="X22" s="23"/>
      <c r="Y22" s="23"/>
      <c r="Z22" s="23"/>
      <c r="AA22" s="23"/>
      <c r="AB22" s="23"/>
    </row>
    <row r="23" spans="1:28" s="20" customFormat="1" ht="14.4">
      <c r="A23" s="18" t="s">
        <v>1098</v>
      </c>
      <c r="B23" s="18" t="s">
        <v>1179</v>
      </c>
      <c r="C23" s="16" t="s">
        <v>10</v>
      </c>
      <c r="D23" s="16">
        <v>2024</v>
      </c>
      <c r="E23" s="17" t="s">
        <v>1180</v>
      </c>
      <c r="F23" s="17" t="s">
        <v>1181</v>
      </c>
      <c r="G23" s="18" t="s">
        <v>1182</v>
      </c>
      <c r="H23" s="18" t="s">
        <v>1183</v>
      </c>
      <c r="I23" s="21" t="s">
        <v>1184</v>
      </c>
      <c r="J23" s="21" t="s">
        <v>1185</v>
      </c>
      <c r="K23" s="22" t="s">
        <v>1186</v>
      </c>
    </row>
    <row r="24" spans="1:28" s="20" customFormat="1" ht="14.4">
      <c r="A24" s="18" t="s">
        <v>1098</v>
      </c>
      <c r="B24" s="18" t="s">
        <v>1187</v>
      </c>
      <c r="C24" s="16" t="s">
        <v>10</v>
      </c>
      <c r="D24" s="16">
        <v>2024</v>
      </c>
      <c r="E24" s="17" t="s">
        <v>1188</v>
      </c>
      <c r="F24" s="17" t="s">
        <v>1189</v>
      </c>
      <c r="G24" s="18" t="s">
        <v>1190</v>
      </c>
      <c r="H24" s="18" t="s">
        <v>1191</v>
      </c>
      <c r="I24" s="21" t="s">
        <v>1192</v>
      </c>
      <c r="J24" s="21" t="s">
        <v>1193</v>
      </c>
      <c r="K24" s="22" t="s">
        <v>1194</v>
      </c>
    </row>
    <row r="25" spans="1:28" s="20" customFormat="1" ht="14.4">
      <c r="A25" s="15" t="s">
        <v>1107</v>
      </c>
      <c r="B25" s="15" t="s">
        <v>1195</v>
      </c>
      <c r="C25" s="16" t="s">
        <v>10</v>
      </c>
      <c r="D25" s="16">
        <v>2024</v>
      </c>
      <c r="E25" s="17" t="s">
        <v>1196</v>
      </c>
      <c r="F25" s="17" t="s">
        <v>1197</v>
      </c>
      <c r="G25" s="18" t="s">
        <v>1198</v>
      </c>
      <c r="H25" s="18" t="s">
        <v>1199</v>
      </c>
      <c r="I25" s="21" t="s">
        <v>1200</v>
      </c>
      <c r="J25" s="21" t="s">
        <v>1201</v>
      </c>
      <c r="K25" s="22" t="s">
        <v>1202</v>
      </c>
    </row>
    <row r="26" spans="1:28" s="20" customFormat="1" ht="14.4">
      <c r="A26" s="18" t="s">
        <v>1098</v>
      </c>
      <c r="B26" s="18" t="s">
        <v>1203</v>
      </c>
      <c r="C26" s="16" t="s">
        <v>10</v>
      </c>
      <c r="D26" s="16">
        <v>2024</v>
      </c>
      <c r="E26" s="17" t="s">
        <v>1204</v>
      </c>
      <c r="F26" s="17" t="s">
        <v>1205</v>
      </c>
      <c r="G26" s="18" t="s">
        <v>1206</v>
      </c>
      <c r="H26" s="18" t="s">
        <v>1207</v>
      </c>
      <c r="I26" s="21" t="s">
        <v>1208</v>
      </c>
      <c r="J26" s="21" t="s">
        <v>1209</v>
      </c>
      <c r="K26" s="19" t="s">
        <v>1210</v>
      </c>
      <c r="Q26" s="23"/>
      <c r="R26" s="23"/>
      <c r="S26" s="23"/>
      <c r="T26" s="23"/>
      <c r="U26" s="23"/>
      <c r="V26" s="23"/>
      <c r="W26" s="23"/>
      <c r="X26" s="23"/>
      <c r="Y26" s="23"/>
      <c r="Z26" s="23"/>
      <c r="AA26" s="23"/>
      <c r="AB26" s="23"/>
    </row>
    <row r="27" spans="1:28" s="20" customFormat="1" ht="14.4">
      <c r="A27" s="18" t="s">
        <v>1098</v>
      </c>
      <c r="B27" s="18" t="s">
        <v>1211</v>
      </c>
      <c r="C27" s="16" t="s">
        <v>10</v>
      </c>
      <c r="D27" s="16">
        <v>2024</v>
      </c>
      <c r="E27" s="17" t="s">
        <v>1212</v>
      </c>
      <c r="F27" s="17" t="s">
        <v>1213</v>
      </c>
      <c r="G27" s="18" t="s">
        <v>1214</v>
      </c>
      <c r="H27" s="18" t="s">
        <v>1215</v>
      </c>
      <c r="I27" s="21" t="s">
        <v>1216</v>
      </c>
      <c r="J27" s="21" t="s">
        <v>1217</v>
      </c>
      <c r="K27" s="22" t="s">
        <v>1218</v>
      </c>
    </row>
    <row r="28" spans="1:28" s="20" customFormat="1" ht="14.4">
      <c r="A28" s="15" t="s">
        <v>1107</v>
      </c>
      <c r="B28" s="15" t="s">
        <v>1219</v>
      </c>
      <c r="C28" s="16" t="s">
        <v>10</v>
      </c>
      <c r="D28" s="16">
        <v>2024</v>
      </c>
      <c r="E28" s="17" t="s">
        <v>1220</v>
      </c>
      <c r="F28" s="17" t="s">
        <v>1221</v>
      </c>
      <c r="G28" s="18" t="s">
        <v>1222</v>
      </c>
      <c r="H28" s="18" t="s">
        <v>1223</v>
      </c>
      <c r="I28" s="21" t="s">
        <v>1224</v>
      </c>
      <c r="J28" s="21" t="s">
        <v>1225</v>
      </c>
      <c r="K28" s="22" t="s">
        <v>1226</v>
      </c>
    </row>
    <row r="29" spans="1:28" s="20" customFormat="1" ht="14.4">
      <c r="A29" s="15" t="s">
        <v>1227</v>
      </c>
      <c r="B29" s="15" t="s">
        <v>1228</v>
      </c>
      <c r="C29" s="16" t="s">
        <v>10</v>
      </c>
      <c r="D29" s="16">
        <v>2024</v>
      </c>
      <c r="E29" s="17" t="s">
        <v>1229</v>
      </c>
      <c r="F29" s="17" t="s">
        <v>1230</v>
      </c>
      <c r="G29" s="18" t="s">
        <v>1231</v>
      </c>
      <c r="H29" s="18" t="s">
        <v>1232</v>
      </c>
      <c r="I29" s="21" t="s">
        <v>1233</v>
      </c>
      <c r="J29" s="21" t="s">
        <v>1234</v>
      </c>
      <c r="K29" s="19" t="s">
        <v>1235</v>
      </c>
      <c r="Q29" s="23"/>
      <c r="R29" s="23"/>
      <c r="S29" s="23"/>
      <c r="T29" s="23"/>
      <c r="U29" s="23"/>
      <c r="V29" s="23"/>
      <c r="W29" s="23"/>
      <c r="X29" s="23"/>
      <c r="Y29" s="23"/>
      <c r="Z29" s="23"/>
      <c r="AA29" s="23"/>
      <c r="AB29" s="23"/>
    </row>
    <row r="30" spans="1:28" s="20" customFormat="1" ht="14.4">
      <c r="A30" s="18" t="s">
        <v>1098</v>
      </c>
      <c r="B30" s="18" t="s">
        <v>1236</v>
      </c>
      <c r="C30" s="16" t="s">
        <v>10</v>
      </c>
      <c r="D30" s="16">
        <v>2024</v>
      </c>
      <c r="E30" s="17" t="s">
        <v>1237</v>
      </c>
      <c r="F30" s="17" t="s">
        <v>1238</v>
      </c>
      <c r="G30" s="18" t="s">
        <v>1239</v>
      </c>
      <c r="H30" s="18" t="s">
        <v>1240</v>
      </c>
      <c r="I30" s="21" t="s">
        <v>1241</v>
      </c>
      <c r="J30" s="21" t="s">
        <v>1242</v>
      </c>
      <c r="K30" s="19" t="s">
        <v>1243</v>
      </c>
      <c r="Q30" s="23"/>
      <c r="R30" s="23"/>
      <c r="S30" s="23"/>
      <c r="T30" s="23"/>
      <c r="U30" s="23"/>
      <c r="V30" s="23"/>
      <c r="W30" s="23"/>
      <c r="X30" s="23"/>
      <c r="Y30" s="23"/>
      <c r="Z30" s="23"/>
      <c r="AA30" s="23"/>
      <c r="AB30" s="23"/>
    </row>
    <row r="31" spans="1:28" s="20" customFormat="1" ht="14.4">
      <c r="A31" s="15" t="s">
        <v>1227</v>
      </c>
      <c r="B31" s="15" t="s">
        <v>1244</v>
      </c>
      <c r="C31" s="16" t="s">
        <v>10</v>
      </c>
      <c r="D31" s="16">
        <v>2024</v>
      </c>
      <c r="E31" s="17" t="s">
        <v>1245</v>
      </c>
      <c r="F31" s="17" t="s">
        <v>1246</v>
      </c>
      <c r="G31" s="18" t="s">
        <v>1247</v>
      </c>
      <c r="H31" s="18" t="s">
        <v>1248</v>
      </c>
      <c r="I31" s="21" t="s">
        <v>1249</v>
      </c>
      <c r="J31" s="21" t="s">
        <v>1250</v>
      </c>
      <c r="K31" s="22" t="s">
        <v>1251</v>
      </c>
    </row>
    <row r="32" spans="1:28" s="20" customFormat="1" ht="14.4">
      <c r="A32" s="18" t="s">
        <v>1098</v>
      </c>
      <c r="B32" s="18" t="s">
        <v>1252</v>
      </c>
      <c r="C32" s="16" t="s">
        <v>10</v>
      </c>
      <c r="D32" s="16">
        <v>2024</v>
      </c>
      <c r="E32" s="17" t="s">
        <v>1253</v>
      </c>
      <c r="F32" s="17" t="s">
        <v>1254</v>
      </c>
      <c r="G32" s="18" t="s">
        <v>1255</v>
      </c>
      <c r="H32" s="18" t="s">
        <v>1256</v>
      </c>
      <c r="I32" s="21" t="s">
        <v>1257</v>
      </c>
      <c r="J32" s="21" t="s">
        <v>1258</v>
      </c>
      <c r="K32" s="22" t="s">
        <v>1259</v>
      </c>
      <c r="Q32" s="23"/>
      <c r="R32" s="23"/>
      <c r="S32" s="23"/>
      <c r="T32" s="23"/>
      <c r="U32" s="23"/>
      <c r="V32" s="23"/>
      <c r="W32" s="23"/>
      <c r="X32" s="23"/>
      <c r="Y32" s="23"/>
      <c r="Z32" s="23"/>
      <c r="AA32" s="23"/>
      <c r="AB32" s="23"/>
    </row>
    <row r="33" spans="1:28" s="20" customFormat="1" ht="14.4">
      <c r="A33" s="18" t="s">
        <v>1260</v>
      </c>
      <c r="B33" s="18" t="s">
        <v>1261</v>
      </c>
      <c r="C33" s="16" t="s">
        <v>10</v>
      </c>
      <c r="D33" s="16">
        <v>2024</v>
      </c>
      <c r="E33" s="17" t="s">
        <v>1262</v>
      </c>
      <c r="F33" s="17" t="s">
        <v>1263</v>
      </c>
      <c r="G33" s="18" t="s">
        <v>1264</v>
      </c>
      <c r="H33" s="18" t="s">
        <v>1265</v>
      </c>
      <c r="I33" s="21" t="s">
        <v>1266</v>
      </c>
      <c r="J33" s="21" t="s">
        <v>1267</v>
      </c>
      <c r="K33" s="19" t="s">
        <v>1268</v>
      </c>
      <c r="Q33" s="23"/>
      <c r="R33" s="23"/>
      <c r="S33" s="23"/>
      <c r="T33" s="23"/>
      <c r="U33" s="23"/>
      <c r="V33" s="23"/>
      <c r="W33" s="23"/>
      <c r="X33" s="23"/>
      <c r="Y33" s="23"/>
      <c r="Z33" s="23"/>
      <c r="AA33" s="23"/>
      <c r="AB33" s="23"/>
    </row>
    <row r="34" spans="1:28" s="20" customFormat="1" ht="14.4">
      <c r="A34" s="15" t="s">
        <v>1269</v>
      </c>
      <c r="B34" s="15" t="s">
        <v>1270</v>
      </c>
      <c r="C34" s="16" t="s">
        <v>10</v>
      </c>
      <c r="D34" s="16">
        <v>2024</v>
      </c>
      <c r="E34" s="17" t="s">
        <v>1271</v>
      </c>
      <c r="F34" s="17" t="s">
        <v>1272</v>
      </c>
      <c r="G34" s="18" t="s">
        <v>1273</v>
      </c>
      <c r="H34" s="18" t="s">
        <v>1274</v>
      </c>
      <c r="I34" s="21" t="s">
        <v>1275</v>
      </c>
      <c r="J34" s="21" t="s">
        <v>1276</v>
      </c>
      <c r="K34" s="22" t="s">
        <v>1277</v>
      </c>
      <c r="Q34" s="23"/>
      <c r="R34" s="23"/>
      <c r="S34" s="23"/>
      <c r="T34" s="23"/>
      <c r="U34" s="23"/>
      <c r="V34" s="23"/>
      <c r="W34" s="23"/>
      <c r="X34" s="23"/>
      <c r="Y34" s="23"/>
      <c r="Z34" s="23"/>
      <c r="AA34" s="23"/>
      <c r="AB34" s="23"/>
    </row>
    <row r="35" spans="1:28" s="20" customFormat="1" ht="14.4">
      <c r="A35" s="15" t="s">
        <v>1278</v>
      </c>
      <c r="B35" s="15" t="s">
        <v>1279</v>
      </c>
      <c r="C35" s="16" t="s">
        <v>10</v>
      </c>
      <c r="D35" s="16">
        <v>2024</v>
      </c>
      <c r="E35" s="17" t="s">
        <v>1280</v>
      </c>
      <c r="F35" s="17" t="s">
        <v>1281</v>
      </c>
      <c r="G35" s="18" t="s">
        <v>1282</v>
      </c>
      <c r="H35" s="18" t="s">
        <v>1283</v>
      </c>
      <c r="I35" s="21" t="s">
        <v>1284</v>
      </c>
      <c r="J35" s="21" t="s">
        <v>1285</v>
      </c>
      <c r="K35" s="19" t="s">
        <v>1286</v>
      </c>
      <c r="Q35" s="23"/>
      <c r="R35" s="23"/>
      <c r="S35" s="23"/>
      <c r="T35" s="23"/>
      <c r="U35" s="23"/>
      <c r="V35" s="23"/>
      <c r="W35" s="23"/>
      <c r="X35" s="23"/>
      <c r="Y35" s="23"/>
      <c r="Z35" s="23"/>
      <c r="AA35" s="23"/>
      <c r="AB35" s="23"/>
    </row>
    <row r="36" spans="1:28" s="20" customFormat="1" ht="14.4">
      <c r="A36" s="15" t="s">
        <v>1287</v>
      </c>
      <c r="B36" s="15" t="s">
        <v>1288</v>
      </c>
      <c r="C36" s="16" t="s">
        <v>10</v>
      </c>
      <c r="D36" s="16">
        <v>2024</v>
      </c>
      <c r="E36" s="17" t="s">
        <v>1289</v>
      </c>
      <c r="F36" s="17" t="s">
        <v>1290</v>
      </c>
      <c r="G36" s="18" t="s">
        <v>1291</v>
      </c>
      <c r="H36" s="18" t="s">
        <v>1292</v>
      </c>
      <c r="I36" s="21" t="s">
        <v>1293</v>
      </c>
      <c r="J36" s="21" t="s">
        <v>1294</v>
      </c>
      <c r="K36" s="22" t="s">
        <v>1295</v>
      </c>
    </row>
    <row r="37" spans="1:28" s="20" customFormat="1" ht="16.8">
      <c r="A37" s="15" t="s">
        <v>1296</v>
      </c>
      <c r="B37" s="15" t="s">
        <v>1297</v>
      </c>
      <c r="C37" s="16" t="s">
        <v>10</v>
      </c>
      <c r="D37" s="16">
        <v>2024</v>
      </c>
      <c r="E37" s="17" t="s">
        <v>1298</v>
      </c>
      <c r="F37" s="17" t="s">
        <v>1299</v>
      </c>
      <c r="G37" s="18" t="s">
        <v>1300</v>
      </c>
      <c r="H37" s="17" t="s">
        <v>1301</v>
      </c>
      <c r="I37" s="17" t="s">
        <v>1302</v>
      </c>
      <c r="J37" s="17" t="s">
        <v>1303</v>
      </c>
      <c r="K37" s="24" t="s">
        <v>1304</v>
      </c>
    </row>
    <row r="38" spans="1:28" s="20" customFormat="1" ht="14.4">
      <c r="A38" s="15" t="s">
        <v>1305</v>
      </c>
      <c r="B38" s="18" t="s">
        <v>1306</v>
      </c>
      <c r="C38" s="16" t="s">
        <v>10</v>
      </c>
      <c r="D38" s="16">
        <v>2024</v>
      </c>
      <c r="E38" s="17" t="s">
        <v>1307</v>
      </c>
      <c r="F38" s="17" t="s">
        <v>1308</v>
      </c>
      <c r="G38" s="18" t="s">
        <v>1309</v>
      </c>
      <c r="H38" s="18" t="s">
        <v>1310</v>
      </c>
      <c r="I38" s="21" t="s">
        <v>1311</v>
      </c>
      <c r="J38" s="21" t="s">
        <v>1312</v>
      </c>
      <c r="K38" s="22" t="s">
        <v>1313</v>
      </c>
    </row>
    <row r="39" spans="1:28" s="20" customFormat="1" ht="14.4">
      <c r="A39" s="18" t="s">
        <v>1314</v>
      </c>
      <c r="B39" s="18" t="s">
        <v>1315</v>
      </c>
      <c r="C39" s="16" t="s">
        <v>10</v>
      </c>
      <c r="D39" s="16">
        <v>2024</v>
      </c>
      <c r="E39" s="17" t="s">
        <v>1316</v>
      </c>
      <c r="F39" s="17" t="s">
        <v>1317</v>
      </c>
      <c r="G39" s="18" t="s">
        <v>1318</v>
      </c>
      <c r="H39" s="18" t="s">
        <v>1319</v>
      </c>
      <c r="I39" s="21" t="s">
        <v>1320</v>
      </c>
      <c r="J39" s="21" t="s">
        <v>1321</v>
      </c>
      <c r="K39" s="19" t="s">
        <v>1322</v>
      </c>
      <c r="Q39" s="23"/>
      <c r="R39" s="23"/>
      <c r="S39" s="23"/>
      <c r="T39" s="23"/>
      <c r="U39" s="23"/>
      <c r="V39" s="23"/>
      <c r="W39" s="23"/>
      <c r="X39" s="23"/>
      <c r="Y39" s="23"/>
      <c r="Z39" s="23"/>
      <c r="AA39" s="23"/>
      <c r="AB39" s="23"/>
    </row>
    <row r="40" spans="1:28" s="20" customFormat="1" ht="14.4">
      <c r="A40" s="15" t="s">
        <v>1323</v>
      </c>
      <c r="B40" s="15" t="s">
        <v>1324</v>
      </c>
      <c r="C40" s="16" t="s">
        <v>10</v>
      </c>
      <c r="D40" s="16">
        <v>2024</v>
      </c>
      <c r="E40" s="17" t="s">
        <v>1325</v>
      </c>
      <c r="F40" s="17" t="s">
        <v>1326</v>
      </c>
      <c r="G40" s="18" t="s">
        <v>1327</v>
      </c>
      <c r="H40" s="18" t="s">
        <v>1328</v>
      </c>
      <c r="I40" s="21" t="s">
        <v>1329</v>
      </c>
      <c r="J40" s="21" t="s">
        <v>1330</v>
      </c>
      <c r="K40" s="22" t="s">
        <v>1331</v>
      </c>
    </row>
    <row r="41" spans="1:28" s="20" customFormat="1" ht="14.4">
      <c r="A41" s="18" t="s">
        <v>1332</v>
      </c>
      <c r="B41" s="18" t="s">
        <v>1333</v>
      </c>
      <c r="C41" s="16" t="s">
        <v>1334</v>
      </c>
      <c r="D41" s="16">
        <v>2024</v>
      </c>
      <c r="E41" s="17" t="s">
        <v>1335</v>
      </c>
      <c r="F41" s="17" t="s">
        <v>1336</v>
      </c>
      <c r="G41" s="18" t="s">
        <v>1337</v>
      </c>
      <c r="H41" s="17" t="s">
        <v>1338</v>
      </c>
      <c r="I41" s="17" t="s">
        <v>1339</v>
      </c>
      <c r="J41" s="17" t="s">
        <v>1340</v>
      </c>
      <c r="K41" s="19" t="s">
        <v>1341</v>
      </c>
    </row>
    <row r="42" spans="1:28" s="20" customFormat="1" ht="14.4">
      <c r="A42" s="17" t="s">
        <v>1342</v>
      </c>
      <c r="B42" s="17" t="s">
        <v>1343</v>
      </c>
      <c r="C42" s="16" t="s">
        <v>10</v>
      </c>
      <c r="D42" s="16">
        <v>2024</v>
      </c>
      <c r="E42" s="17" t="s">
        <v>1344</v>
      </c>
      <c r="F42" s="17" t="s">
        <v>1345</v>
      </c>
      <c r="G42" s="17" t="s">
        <v>1346</v>
      </c>
      <c r="H42" s="17" t="s">
        <v>1347</v>
      </c>
      <c r="I42" s="17" t="s">
        <v>1348</v>
      </c>
      <c r="J42" s="17" t="s">
        <v>1349</v>
      </c>
      <c r="K42" s="25" t="s">
        <v>1350</v>
      </c>
      <c r="L42" s="26"/>
      <c r="M42" s="26"/>
      <c r="N42" s="26"/>
      <c r="O42" s="26"/>
      <c r="P42" s="26"/>
      <c r="Q42" s="26"/>
      <c r="R42" s="26"/>
      <c r="S42" s="26"/>
      <c r="T42" s="26"/>
      <c r="U42" s="26"/>
      <c r="V42" s="26"/>
      <c r="W42" s="26"/>
      <c r="X42" s="26"/>
      <c r="Y42" s="26"/>
      <c r="Z42" s="26"/>
      <c r="AA42" s="26"/>
      <c r="AB42" s="26"/>
    </row>
    <row r="43" spans="1:28" s="20" customFormat="1" ht="14.4">
      <c r="A43" s="18" t="s">
        <v>1351</v>
      </c>
      <c r="B43" s="18" t="s">
        <v>1352</v>
      </c>
      <c r="C43" s="16" t="s">
        <v>10</v>
      </c>
      <c r="D43" s="16">
        <v>2024</v>
      </c>
      <c r="E43" s="17" t="s">
        <v>1353</v>
      </c>
      <c r="F43" s="17" t="s">
        <v>1354</v>
      </c>
      <c r="G43" s="18" t="s">
        <v>1355</v>
      </c>
      <c r="H43" s="18" t="s">
        <v>1356</v>
      </c>
      <c r="I43" s="21" t="s">
        <v>1357</v>
      </c>
      <c r="J43" s="21" t="s">
        <v>1358</v>
      </c>
      <c r="K43" s="22" t="s">
        <v>1359</v>
      </c>
    </row>
    <row r="44" spans="1:28" s="20" customFormat="1" ht="14.4">
      <c r="A44" s="18" t="s">
        <v>1360</v>
      </c>
      <c r="B44" s="18" t="s">
        <v>1361</v>
      </c>
      <c r="C44" s="16" t="s">
        <v>10</v>
      </c>
      <c r="D44" s="16">
        <v>2024</v>
      </c>
      <c r="E44" s="17" t="s">
        <v>1362</v>
      </c>
      <c r="F44" s="17" t="s">
        <v>1363</v>
      </c>
      <c r="G44" s="18" t="s">
        <v>1364</v>
      </c>
      <c r="H44" s="18" t="s">
        <v>1365</v>
      </c>
      <c r="I44" s="21" t="s">
        <v>1366</v>
      </c>
      <c r="J44" s="21" t="s">
        <v>1367</v>
      </c>
      <c r="K44" s="19" t="s">
        <v>1368</v>
      </c>
    </row>
    <row r="45" spans="1:28" s="20" customFormat="1" ht="14.4">
      <c r="A45" s="18" t="s">
        <v>1369</v>
      </c>
      <c r="B45" s="18" t="s">
        <v>1370</v>
      </c>
      <c r="C45" s="16" t="s">
        <v>10</v>
      </c>
      <c r="D45" s="16">
        <v>2024</v>
      </c>
      <c r="E45" s="17" t="s">
        <v>1371</v>
      </c>
      <c r="F45" s="17" t="s">
        <v>1372</v>
      </c>
      <c r="G45" s="18" t="s">
        <v>1373</v>
      </c>
      <c r="H45" s="18" t="s">
        <v>1374</v>
      </c>
      <c r="I45" s="21" t="s">
        <v>1375</v>
      </c>
      <c r="J45" s="21" t="s">
        <v>1376</v>
      </c>
      <c r="K45" s="22" t="s">
        <v>1377</v>
      </c>
    </row>
    <row r="46" spans="1:28" s="20" customFormat="1" ht="14.4">
      <c r="A46" s="15" t="s">
        <v>1378</v>
      </c>
      <c r="B46" s="15" t="s">
        <v>1378</v>
      </c>
      <c r="C46" s="16" t="s">
        <v>10</v>
      </c>
      <c r="D46" s="16">
        <v>2024</v>
      </c>
      <c r="E46" s="17" t="s">
        <v>1379</v>
      </c>
      <c r="F46" s="17" t="s">
        <v>1380</v>
      </c>
      <c r="G46" s="18" t="s">
        <v>1381</v>
      </c>
      <c r="H46" s="18" t="s">
        <v>1382</v>
      </c>
      <c r="I46" s="21" t="s">
        <v>1383</v>
      </c>
      <c r="J46" s="21" t="s">
        <v>1384</v>
      </c>
      <c r="K46" s="22" t="s">
        <v>1385</v>
      </c>
      <c r="Q46" s="23"/>
      <c r="R46" s="23"/>
      <c r="S46" s="23"/>
      <c r="T46" s="23"/>
      <c r="U46" s="23"/>
      <c r="V46" s="23"/>
      <c r="W46" s="23"/>
      <c r="X46" s="23"/>
      <c r="Y46" s="23"/>
      <c r="Z46" s="23"/>
      <c r="AA46" s="23"/>
      <c r="AB46" s="23"/>
    </row>
    <row r="47" spans="1:28" s="20" customFormat="1" ht="14.4">
      <c r="A47" s="15" t="s">
        <v>1386</v>
      </c>
      <c r="B47" s="15" t="s">
        <v>1387</v>
      </c>
      <c r="C47" s="16" t="s">
        <v>10</v>
      </c>
      <c r="D47" s="16">
        <v>2024</v>
      </c>
      <c r="E47" s="17" t="s">
        <v>1388</v>
      </c>
      <c r="F47" s="17" t="s">
        <v>1389</v>
      </c>
      <c r="G47" s="18" t="s">
        <v>1390</v>
      </c>
      <c r="H47" s="17" t="s">
        <v>1391</v>
      </c>
      <c r="I47" s="17" t="s">
        <v>1392</v>
      </c>
      <c r="J47" s="17" t="s">
        <v>1393</v>
      </c>
      <c r="K47" s="22" t="s">
        <v>1394</v>
      </c>
    </row>
    <row r="48" spans="1:28" s="20" customFormat="1" ht="14.4">
      <c r="A48" s="15" t="s">
        <v>1395</v>
      </c>
      <c r="B48" s="15" t="s">
        <v>1396</v>
      </c>
      <c r="C48" s="16" t="s">
        <v>10</v>
      </c>
      <c r="D48" s="16">
        <v>2024</v>
      </c>
      <c r="E48" s="17" t="s">
        <v>1397</v>
      </c>
      <c r="F48" s="17" t="s">
        <v>1398</v>
      </c>
      <c r="G48" s="18" t="s">
        <v>1399</v>
      </c>
      <c r="H48" s="18" t="s">
        <v>1400</v>
      </c>
      <c r="I48" s="21" t="s">
        <v>1401</v>
      </c>
      <c r="J48" s="21" t="s">
        <v>1402</v>
      </c>
      <c r="K48" s="22" t="s">
        <v>1403</v>
      </c>
    </row>
    <row r="49" spans="1:28" s="20" customFormat="1" ht="14.4">
      <c r="A49" s="15" t="s">
        <v>1404</v>
      </c>
      <c r="B49" s="15" t="s">
        <v>1405</v>
      </c>
      <c r="C49" s="16" t="s">
        <v>10</v>
      </c>
      <c r="D49" s="16">
        <v>2024</v>
      </c>
      <c r="E49" s="17" t="s">
        <v>1406</v>
      </c>
      <c r="F49" s="17" t="s">
        <v>1407</v>
      </c>
      <c r="G49" s="18" t="s">
        <v>1408</v>
      </c>
      <c r="H49" s="18" t="s">
        <v>1409</v>
      </c>
      <c r="I49" s="21" t="s">
        <v>1410</v>
      </c>
      <c r="J49" s="21" t="s">
        <v>1411</v>
      </c>
      <c r="K49" s="19" t="s">
        <v>1412</v>
      </c>
    </row>
    <row r="50" spans="1:28" s="20" customFormat="1" ht="14.4">
      <c r="A50" s="18" t="s">
        <v>1413</v>
      </c>
      <c r="B50" s="18" t="s">
        <v>1414</v>
      </c>
      <c r="C50" s="16" t="s">
        <v>10</v>
      </c>
      <c r="D50" s="16">
        <v>2024</v>
      </c>
      <c r="E50" s="17" t="s">
        <v>1415</v>
      </c>
      <c r="F50" s="17" t="s">
        <v>1416</v>
      </c>
      <c r="G50" s="18" t="s">
        <v>1417</v>
      </c>
      <c r="H50" s="18" t="s">
        <v>1418</v>
      </c>
      <c r="I50" s="21" t="s">
        <v>1419</v>
      </c>
      <c r="J50" s="21" t="s">
        <v>1420</v>
      </c>
      <c r="K50" s="22" t="s">
        <v>1421</v>
      </c>
    </row>
    <row r="51" spans="1:28" s="20" customFormat="1" ht="14.4">
      <c r="A51" s="18" t="s">
        <v>1422</v>
      </c>
      <c r="B51" s="18" t="s">
        <v>1423</v>
      </c>
      <c r="C51" s="16" t="s">
        <v>10</v>
      </c>
      <c r="D51" s="16">
        <v>2024</v>
      </c>
      <c r="E51" s="17" t="s">
        <v>1424</v>
      </c>
      <c r="F51" s="17" t="s">
        <v>1425</v>
      </c>
      <c r="G51" s="18" t="s">
        <v>1426</v>
      </c>
      <c r="H51" s="17" t="s">
        <v>1427</v>
      </c>
      <c r="I51" s="17" t="s">
        <v>1428</v>
      </c>
      <c r="J51" s="17" t="s">
        <v>1429</v>
      </c>
      <c r="K51" s="19" t="s">
        <v>1430</v>
      </c>
    </row>
    <row r="52" spans="1:28" s="20" customFormat="1" ht="14.4">
      <c r="A52" s="15" t="s">
        <v>1431</v>
      </c>
      <c r="B52" s="15" t="s">
        <v>1432</v>
      </c>
      <c r="C52" s="16" t="s">
        <v>10</v>
      </c>
      <c r="D52" s="16">
        <v>2024</v>
      </c>
      <c r="E52" s="17" t="s">
        <v>1433</v>
      </c>
      <c r="F52" s="17" t="s">
        <v>1434</v>
      </c>
      <c r="G52" s="18" t="s">
        <v>1435</v>
      </c>
      <c r="H52" s="18" t="s">
        <v>1436</v>
      </c>
      <c r="I52" s="21" t="s">
        <v>1437</v>
      </c>
      <c r="J52" s="21" t="s">
        <v>1438</v>
      </c>
      <c r="K52" s="22" t="s">
        <v>1439</v>
      </c>
    </row>
    <row r="53" spans="1:28" s="20" customFormat="1" ht="14.4">
      <c r="A53" s="18" t="s">
        <v>1440</v>
      </c>
      <c r="B53" s="18" t="s">
        <v>1441</v>
      </c>
      <c r="C53" s="16" t="s">
        <v>10</v>
      </c>
      <c r="D53" s="16">
        <v>2024</v>
      </c>
      <c r="E53" s="17" t="s">
        <v>1442</v>
      </c>
      <c r="F53" s="17" t="s">
        <v>1443</v>
      </c>
      <c r="G53" s="18" t="s">
        <v>1444</v>
      </c>
      <c r="H53" s="18" t="s">
        <v>1445</v>
      </c>
      <c r="I53" s="21" t="s">
        <v>1446</v>
      </c>
      <c r="J53" s="21" t="s">
        <v>1447</v>
      </c>
      <c r="K53" s="22" t="s">
        <v>1448</v>
      </c>
    </row>
    <row r="54" spans="1:28" s="20" customFormat="1" ht="14.4">
      <c r="A54" s="15" t="s">
        <v>1449</v>
      </c>
      <c r="B54" s="15" t="s">
        <v>1450</v>
      </c>
      <c r="C54" s="16" t="s">
        <v>10</v>
      </c>
      <c r="D54" s="16">
        <v>2024</v>
      </c>
      <c r="E54" s="17" t="s">
        <v>1451</v>
      </c>
      <c r="F54" s="17" t="s">
        <v>1452</v>
      </c>
      <c r="G54" s="18" t="s">
        <v>1453</v>
      </c>
      <c r="H54" s="18" t="s">
        <v>1454</v>
      </c>
      <c r="I54" s="21" t="s">
        <v>1455</v>
      </c>
      <c r="J54" s="21" t="s">
        <v>1456</v>
      </c>
      <c r="K54" s="19" t="s">
        <v>1457</v>
      </c>
      <c r="Q54" s="23"/>
      <c r="R54" s="23"/>
      <c r="S54" s="23"/>
      <c r="T54" s="23"/>
      <c r="U54" s="23"/>
      <c r="V54" s="23"/>
      <c r="W54" s="23"/>
      <c r="X54" s="23"/>
      <c r="Y54" s="23"/>
      <c r="Z54" s="23"/>
      <c r="AA54" s="23"/>
      <c r="AB54" s="23"/>
    </row>
    <row r="55" spans="1:28" s="20" customFormat="1" ht="14.4">
      <c r="A55" s="15" t="s">
        <v>1458</v>
      </c>
      <c r="B55" s="15" t="s">
        <v>1459</v>
      </c>
      <c r="C55" s="16" t="s">
        <v>10</v>
      </c>
      <c r="D55" s="16">
        <v>2024</v>
      </c>
      <c r="E55" s="17" t="s">
        <v>1460</v>
      </c>
      <c r="F55" s="17" t="s">
        <v>1461</v>
      </c>
      <c r="G55" s="18" t="s">
        <v>1462</v>
      </c>
      <c r="H55" s="18" t="s">
        <v>1463</v>
      </c>
      <c r="I55" s="21" t="s">
        <v>1464</v>
      </c>
      <c r="J55" s="21" t="s">
        <v>1465</v>
      </c>
      <c r="K55" s="22" t="s">
        <v>1466</v>
      </c>
    </row>
    <row r="56" spans="1:28" s="20" customFormat="1" ht="14.4">
      <c r="A56" s="18" t="s">
        <v>1467</v>
      </c>
      <c r="B56" s="18" t="s">
        <v>1468</v>
      </c>
      <c r="C56" s="16" t="s">
        <v>10</v>
      </c>
      <c r="D56" s="16">
        <v>2024</v>
      </c>
      <c r="E56" s="17" t="s">
        <v>1469</v>
      </c>
      <c r="F56" s="17" t="s">
        <v>1470</v>
      </c>
      <c r="G56" s="18" t="s">
        <v>1471</v>
      </c>
      <c r="H56" s="17" t="s">
        <v>1472</v>
      </c>
      <c r="I56" s="17" t="s">
        <v>1473</v>
      </c>
      <c r="J56" s="17" t="s">
        <v>1474</v>
      </c>
      <c r="K56" s="19" t="s">
        <v>1475</v>
      </c>
    </row>
    <row r="57" spans="1:28" s="20" customFormat="1" ht="14.4">
      <c r="A57" s="15" t="s">
        <v>1476</v>
      </c>
      <c r="B57" s="15" t="s">
        <v>1477</v>
      </c>
      <c r="C57" s="16" t="s">
        <v>10</v>
      </c>
      <c r="D57" s="16">
        <v>2024</v>
      </c>
      <c r="E57" s="17" t="s">
        <v>1478</v>
      </c>
      <c r="F57" s="17" t="s">
        <v>1479</v>
      </c>
      <c r="G57" s="18" t="s">
        <v>1480</v>
      </c>
      <c r="H57" s="18" t="s">
        <v>1481</v>
      </c>
      <c r="I57" s="21" t="s">
        <v>1482</v>
      </c>
      <c r="J57" s="21" t="s">
        <v>1483</v>
      </c>
      <c r="K57" s="28" t="s">
        <v>1484</v>
      </c>
    </row>
    <row r="58" spans="1:28" s="20" customFormat="1" ht="14.4">
      <c r="A58" s="18" t="s">
        <v>1485</v>
      </c>
      <c r="B58" s="18" t="s">
        <v>1486</v>
      </c>
      <c r="C58" s="16" t="s">
        <v>10</v>
      </c>
      <c r="D58" s="16">
        <v>2024</v>
      </c>
      <c r="E58" s="17" t="s">
        <v>1487</v>
      </c>
      <c r="F58" s="17" t="s">
        <v>1488</v>
      </c>
      <c r="G58" s="18" t="s">
        <v>1489</v>
      </c>
      <c r="H58" s="18" t="s">
        <v>1490</v>
      </c>
      <c r="I58" s="21" t="s">
        <v>1491</v>
      </c>
      <c r="J58" s="21" t="s">
        <v>1492</v>
      </c>
      <c r="K58" s="19" t="s">
        <v>1493</v>
      </c>
    </row>
    <row r="59" spans="1:28" s="20" customFormat="1" ht="14.4">
      <c r="A59" s="18" t="s">
        <v>1485</v>
      </c>
      <c r="B59" s="18" t="s">
        <v>1494</v>
      </c>
      <c r="C59" s="16" t="s">
        <v>10</v>
      </c>
      <c r="D59" s="16">
        <v>2024</v>
      </c>
      <c r="E59" s="17" t="s">
        <v>1495</v>
      </c>
      <c r="F59" s="17" t="s">
        <v>1496</v>
      </c>
      <c r="G59" s="18" t="s">
        <v>1497</v>
      </c>
      <c r="H59" s="18" t="s">
        <v>1498</v>
      </c>
      <c r="I59" s="21" t="s">
        <v>1499</v>
      </c>
      <c r="J59" s="21" t="s">
        <v>1500</v>
      </c>
      <c r="K59" s="19" t="s">
        <v>1501</v>
      </c>
      <c r="Q59" s="23"/>
      <c r="R59" s="23"/>
      <c r="S59" s="23"/>
      <c r="T59" s="23"/>
      <c r="U59" s="23"/>
      <c r="V59" s="23"/>
      <c r="W59" s="23"/>
      <c r="X59" s="23"/>
      <c r="Y59" s="23"/>
      <c r="Z59" s="23"/>
      <c r="AA59" s="23"/>
      <c r="AB59" s="23"/>
    </row>
    <row r="60" spans="1:28" s="20" customFormat="1" ht="14.4">
      <c r="A60" s="18" t="s">
        <v>1485</v>
      </c>
      <c r="B60" s="18" t="s">
        <v>1502</v>
      </c>
      <c r="C60" s="16" t="s">
        <v>10</v>
      </c>
      <c r="D60" s="16">
        <v>2024</v>
      </c>
      <c r="E60" s="17" t="s">
        <v>1503</v>
      </c>
      <c r="F60" s="17" t="s">
        <v>1504</v>
      </c>
      <c r="G60" s="18" t="s">
        <v>1505</v>
      </c>
      <c r="H60" s="18" t="s">
        <v>1506</v>
      </c>
      <c r="I60" s="21" t="s">
        <v>1507</v>
      </c>
      <c r="J60" s="21" t="s">
        <v>1508</v>
      </c>
      <c r="K60" s="22" t="s">
        <v>1509</v>
      </c>
      <c r="Q60" s="23"/>
      <c r="R60" s="23"/>
      <c r="S60" s="23"/>
      <c r="T60" s="23"/>
      <c r="U60" s="23"/>
      <c r="V60" s="23"/>
      <c r="W60" s="23"/>
      <c r="X60" s="23"/>
      <c r="Y60" s="23"/>
      <c r="Z60" s="23"/>
      <c r="AA60" s="23"/>
      <c r="AB60" s="23"/>
    </row>
    <row r="61" spans="1:28" s="20" customFormat="1" ht="14.4">
      <c r="A61" s="15" t="s">
        <v>1476</v>
      </c>
      <c r="B61" s="15" t="s">
        <v>1510</v>
      </c>
      <c r="C61" s="16" t="s">
        <v>10</v>
      </c>
      <c r="D61" s="16">
        <v>2024</v>
      </c>
      <c r="E61" s="17" t="s">
        <v>1511</v>
      </c>
      <c r="F61" s="17" t="s">
        <v>1512</v>
      </c>
      <c r="G61" s="18" t="s">
        <v>1513</v>
      </c>
      <c r="H61" s="18" t="s">
        <v>1514</v>
      </c>
      <c r="I61" s="21" t="s">
        <v>1515</v>
      </c>
      <c r="J61" s="21" t="s">
        <v>1516</v>
      </c>
      <c r="K61" s="19" t="s">
        <v>1517</v>
      </c>
      <c r="Q61" s="23"/>
      <c r="R61" s="23"/>
      <c r="S61" s="23"/>
      <c r="T61" s="23"/>
      <c r="U61" s="23"/>
      <c r="V61" s="23"/>
      <c r="W61" s="23"/>
      <c r="X61" s="23"/>
      <c r="Y61" s="23"/>
      <c r="Z61" s="23"/>
      <c r="AA61" s="23"/>
      <c r="AB61" s="23"/>
    </row>
    <row r="62" spans="1:28" s="20" customFormat="1" ht="14.4">
      <c r="A62" s="18" t="s">
        <v>1485</v>
      </c>
      <c r="B62" s="18" t="s">
        <v>1518</v>
      </c>
      <c r="C62" s="16" t="s">
        <v>10</v>
      </c>
      <c r="D62" s="16">
        <v>2024</v>
      </c>
      <c r="E62" s="17" t="s">
        <v>1519</v>
      </c>
      <c r="F62" s="17" t="s">
        <v>1520</v>
      </c>
      <c r="G62" s="18" t="s">
        <v>1521</v>
      </c>
      <c r="H62" s="18" t="s">
        <v>1522</v>
      </c>
      <c r="I62" s="21" t="s">
        <v>1523</v>
      </c>
      <c r="J62" s="21" t="s">
        <v>1524</v>
      </c>
      <c r="K62" s="19" t="s">
        <v>1525</v>
      </c>
    </row>
    <row r="63" spans="1:28" s="20" customFormat="1" ht="14.4">
      <c r="A63" s="15" t="s">
        <v>1476</v>
      </c>
      <c r="B63" s="15" t="s">
        <v>1526</v>
      </c>
      <c r="C63" s="16" t="s">
        <v>10</v>
      </c>
      <c r="D63" s="16">
        <v>2024</v>
      </c>
      <c r="E63" s="17" t="s">
        <v>1527</v>
      </c>
      <c r="F63" s="17" t="s">
        <v>1528</v>
      </c>
      <c r="G63" s="18" t="s">
        <v>1529</v>
      </c>
      <c r="H63" s="18" t="s">
        <v>1530</v>
      </c>
      <c r="I63" s="21" t="s">
        <v>1531</v>
      </c>
      <c r="J63" s="21" t="s">
        <v>1532</v>
      </c>
      <c r="K63" s="22" t="s">
        <v>1533</v>
      </c>
    </row>
    <row r="64" spans="1:28" s="20" customFormat="1" ht="14.4">
      <c r="A64" s="18" t="s">
        <v>1485</v>
      </c>
      <c r="B64" s="18" t="s">
        <v>1534</v>
      </c>
      <c r="C64" s="16" t="s">
        <v>10</v>
      </c>
      <c r="D64" s="16">
        <v>2024</v>
      </c>
      <c r="E64" s="17" t="s">
        <v>1535</v>
      </c>
      <c r="F64" s="17" t="s">
        <v>1536</v>
      </c>
      <c r="G64" s="18" t="s">
        <v>1537</v>
      </c>
      <c r="H64" s="18" t="s">
        <v>1538</v>
      </c>
      <c r="I64" s="21" t="s">
        <v>1539</v>
      </c>
      <c r="J64" s="21" t="s">
        <v>1540</v>
      </c>
      <c r="K64" s="22" t="s">
        <v>1541</v>
      </c>
    </row>
    <row r="65" spans="1:28" s="20" customFormat="1" ht="14.4">
      <c r="A65" s="18" t="s">
        <v>1542</v>
      </c>
      <c r="B65" s="18" t="s">
        <v>1543</v>
      </c>
      <c r="C65" s="16" t="s">
        <v>10</v>
      </c>
      <c r="D65" s="16">
        <v>2024</v>
      </c>
      <c r="E65" s="17" t="s">
        <v>1544</v>
      </c>
      <c r="F65" s="17" t="s">
        <v>1545</v>
      </c>
      <c r="G65" s="18" t="s">
        <v>1546</v>
      </c>
      <c r="H65" s="18" t="s">
        <v>1547</v>
      </c>
      <c r="I65" s="21" t="s">
        <v>1548</v>
      </c>
      <c r="J65" s="21" t="s">
        <v>1549</v>
      </c>
      <c r="K65" s="22" t="s">
        <v>1550</v>
      </c>
    </row>
    <row r="66" spans="1:28" s="20" customFormat="1" ht="14.4">
      <c r="A66" s="15" t="s">
        <v>1551</v>
      </c>
      <c r="B66" s="15" t="s">
        <v>1552</v>
      </c>
      <c r="C66" s="16" t="s">
        <v>10</v>
      </c>
      <c r="D66" s="16">
        <v>2024</v>
      </c>
      <c r="E66" s="17" t="s">
        <v>1553</v>
      </c>
      <c r="F66" s="17" t="s">
        <v>1554</v>
      </c>
      <c r="G66" s="18" t="s">
        <v>1555</v>
      </c>
      <c r="H66" s="18" t="s">
        <v>1556</v>
      </c>
      <c r="I66" s="21" t="s">
        <v>1557</v>
      </c>
      <c r="J66" s="21" t="s">
        <v>1558</v>
      </c>
      <c r="K66" s="19" t="s">
        <v>1559</v>
      </c>
    </row>
    <row r="67" spans="1:28" s="20" customFormat="1">
      <c r="A67" s="18" t="s">
        <v>1542</v>
      </c>
      <c r="B67" s="18" t="s">
        <v>1560</v>
      </c>
      <c r="C67" s="16" t="s">
        <v>10</v>
      </c>
      <c r="D67" s="16">
        <v>2024</v>
      </c>
      <c r="E67" s="17" t="s">
        <v>1561</v>
      </c>
      <c r="F67" s="17" t="s">
        <v>1562</v>
      </c>
      <c r="G67" s="18" t="s">
        <v>1563</v>
      </c>
      <c r="H67" s="18" t="s">
        <v>1564</v>
      </c>
      <c r="I67" s="21" t="s">
        <v>1565</v>
      </c>
      <c r="J67" s="21" t="s">
        <v>1566</v>
      </c>
      <c r="K67" s="27" t="s">
        <v>1567</v>
      </c>
    </row>
    <row r="68" spans="1:28" s="20" customFormat="1" ht="14.4">
      <c r="A68" s="15" t="s">
        <v>1551</v>
      </c>
      <c r="B68" s="15" t="s">
        <v>1568</v>
      </c>
      <c r="C68" s="16" t="s">
        <v>10</v>
      </c>
      <c r="D68" s="16">
        <v>2024</v>
      </c>
      <c r="E68" s="17" t="s">
        <v>1569</v>
      </c>
      <c r="F68" s="17" t="s">
        <v>1570</v>
      </c>
      <c r="G68" s="18" t="s">
        <v>1571</v>
      </c>
      <c r="H68" s="18" t="s">
        <v>1572</v>
      </c>
      <c r="I68" s="21" t="s">
        <v>1573</v>
      </c>
      <c r="J68" s="21" t="s">
        <v>1574</v>
      </c>
      <c r="K68" s="22" t="s">
        <v>1575</v>
      </c>
    </row>
    <row r="69" spans="1:28" s="20" customFormat="1" ht="14.4">
      <c r="A69" s="15" t="s">
        <v>1551</v>
      </c>
      <c r="B69" s="18" t="s">
        <v>1576</v>
      </c>
      <c r="C69" s="16" t="s">
        <v>10</v>
      </c>
      <c r="D69" s="16">
        <v>2024</v>
      </c>
      <c r="E69" s="17" t="s">
        <v>1577</v>
      </c>
      <c r="F69" s="17" t="s">
        <v>1578</v>
      </c>
      <c r="G69" s="18" t="s">
        <v>1579</v>
      </c>
      <c r="H69" s="18" t="s">
        <v>1580</v>
      </c>
      <c r="I69" s="21" t="s">
        <v>1581</v>
      </c>
      <c r="J69" s="21" t="s">
        <v>1582</v>
      </c>
      <c r="K69" s="22" t="s">
        <v>1583</v>
      </c>
    </row>
    <row r="70" spans="1:28" s="20" customFormat="1" ht="14.4">
      <c r="A70" s="18" t="s">
        <v>1542</v>
      </c>
      <c r="B70" s="18" t="s">
        <v>1584</v>
      </c>
      <c r="C70" s="16" t="s">
        <v>10</v>
      </c>
      <c r="D70" s="16">
        <v>2024</v>
      </c>
      <c r="E70" s="17" t="s">
        <v>1585</v>
      </c>
      <c r="F70" s="17" t="s">
        <v>1586</v>
      </c>
      <c r="G70" s="18" t="s">
        <v>1587</v>
      </c>
      <c r="H70" s="18" t="s">
        <v>1588</v>
      </c>
      <c r="I70" s="21" t="s">
        <v>1589</v>
      </c>
      <c r="J70" s="21" t="s">
        <v>1590</v>
      </c>
      <c r="K70" s="22" t="s">
        <v>1591</v>
      </c>
    </row>
    <row r="71" spans="1:28" s="20" customFormat="1" ht="14.4">
      <c r="A71" s="15" t="s">
        <v>1551</v>
      </c>
      <c r="B71" s="15" t="s">
        <v>1592</v>
      </c>
      <c r="C71" s="16" t="s">
        <v>10</v>
      </c>
      <c r="D71" s="16">
        <v>2024</v>
      </c>
      <c r="E71" s="17" t="s">
        <v>1593</v>
      </c>
      <c r="F71" s="17" t="s">
        <v>1594</v>
      </c>
      <c r="G71" s="18" t="s">
        <v>1595</v>
      </c>
      <c r="H71" s="18" t="s">
        <v>1596</v>
      </c>
      <c r="I71" s="21" t="s">
        <v>1597</v>
      </c>
      <c r="J71" s="21" t="s">
        <v>1598</v>
      </c>
      <c r="K71" s="22" t="s">
        <v>1599</v>
      </c>
    </row>
    <row r="72" spans="1:28" s="20" customFormat="1" ht="14.4">
      <c r="A72" s="15" t="s">
        <v>1551</v>
      </c>
      <c r="B72" s="15" t="s">
        <v>1600</v>
      </c>
      <c r="C72" s="16" t="s">
        <v>10</v>
      </c>
      <c r="D72" s="16">
        <v>2024</v>
      </c>
      <c r="E72" s="17" t="s">
        <v>1601</v>
      </c>
      <c r="F72" s="17" t="s">
        <v>1602</v>
      </c>
      <c r="G72" s="18" t="s">
        <v>1603</v>
      </c>
      <c r="H72" s="18" t="s">
        <v>1604</v>
      </c>
      <c r="I72" s="21" t="s">
        <v>1605</v>
      </c>
      <c r="J72" s="21" t="s">
        <v>1606</v>
      </c>
      <c r="K72" s="22" t="s">
        <v>1607</v>
      </c>
    </row>
    <row r="73" spans="1:28" s="20" customFormat="1" ht="14.4">
      <c r="A73" s="18" t="s">
        <v>1542</v>
      </c>
      <c r="B73" s="18" t="s">
        <v>1608</v>
      </c>
      <c r="C73" s="16" t="s">
        <v>10</v>
      </c>
      <c r="D73" s="16">
        <v>2024</v>
      </c>
      <c r="E73" s="17" t="s">
        <v>1609</v>
      </c>
      <c r="F73" s="17" t="s">
        <v>1610</v>
      </c>
      <c r="G73" s="18" t="s">
        <v>1611</v>
      </c>
      <c r="H73" s="18" t="s">
        <v>1612</v>
      </c>
      <c r="I73" s="21" t="s">
        <v>1613</v>
      </c>
      <c r="J73" s="21" t="s">
        <v>1614</v>
      </c>
      <c r="K73" s="29" t="s">
        <v>1615</v>
      </c>
    </row>
    <row r="74" spans="1:28" s="20" customFormat="1" ht="16.8">
      <c r="A74" s="15" t="s">
        <v>1551</v>
      </c>
      <c r="B74" s="15" t="s">
        <v>1616</v>
      </c>
      <c r="C74" s="16" t="s">
        <v>10</v>
      </c>
      <c r="D74" s="16">
        <v>2024</v>
      </c>
      <c r="E74" s="17" t="s">
        <v>1617</v>
      </c>
      <c r="F74" s="17" t="s">
        <v>1618</v>
      </c>
      <c r="G74" s="18" t="s">
        <v>1619</v>
      </c>
      <c r="H74" s="18" t="s">
        <v>1620</v>
      </c>
      <c r="I74" s="21" t="s">
        <v>1621</v>
      </c>
      <c r="J74" s="21" t="s">
        <v>1622</v>
      </c>
      <c r="K74" s="19" t="s">
        <v>1623</v>
      </c>
    </row>
    <row r="75" spans="1:28" s="20" customFormat="1" ht="14.4">
      <c r="A75" s="18" t="s">
        <v>1542</v>
      </c>
      <c r="B75" s="18" t="s">
        <v>1624</v>
      </c>
      <c r="C75" s="16" t="s">
        <v>10</v>
      </c>
      <c r="D75" s="16">
        <v>2024</v>
      </c>
      <c r="E75" s="17" t="s">
        <v>1625</v>
      </c>
      <c r="F75" s="17" t="s">
        <v>1626</v>
      </c>
      <c r="G75" s="18" t="s">
        <v>1627</v>
      </c>
      <c r="H75" s="18" t="s">
        <v>1628</v>
      </c>
      <c r="I75" s="21" t="s">
        <v>1629</v>
      </c>
      <c r="J75" s="21" t="s">
        <v>1630</v>
      </c>
      <c r="K75" s="22" t="s">
        <v>1631</v>
      </c>
    </row>
    <row r="76" spans="1:28" s="20" customFormat="1" ht="14.4">
      <c r="A76" s="15" t="s">
        <v>1551</v>
      </c>
      <c r="B76" s="15" t="s">
        <v>1632</v>
      </c>
      <c r="C76" s="16" t="s">
        <v>10</v>
      </c>
      <c r="D76" s="16">
        <v>2024</v>
      </c>
      <c r="E76" s="17" t="s">
        <v>1633</v>
      </c>
      <c r="F76" s="17" t="s">
        <v>1634</v>
      </c>
      <c r="G76" s="18" t="s">
        <v>1635</v>
      </c>
      <c r="H76" s="18" t="s">
        <v>1636</v>
      </c>
      <c r="I76" s="21" t="s">
        <v>1637</v>
      </c>
      <c r="J76" s="21" t="s">
        <v>1638</v>
      </c>
      <c r="K76" s="24" t="s">
        <v>1639</v>
      </c>
    </row>
    <row r="77" spans="1:28" s="20" customFormat="1" ht="14.4">
      <c r="A77" s="17" t="s">
        <v>1551</v>
      </c>
      <c r="B77" s="17" t="s">
        <v>1640</v>
      </c>
      <c r="C77" s="16" t="s">
        <v>10</v>
      </c>
      <c r="D77" s="16">
        <v>2024</v>
      </c>
      <c r="E77" s="17" t="s">
        <v>1641</v>
      </c>
      <c r="F77" s="17" t="s">
        <v>1642</v>
      </c>
      <c r="G77" s="17" t="s">
        <v>1643</v>
      </c>
      <c r="H77" s="17" t="s">
        <v>1644</v>
      </c>
      <c r="I77" s="17" t="s">
        <v>1645</v>
      </c>
      <c r="J77" s="17" t="s">
        <v>1646</v>
      </c>
      <c r="K77" s="25" t="s">
        <v>1647</v>
      </c>
      <c r="L77" s="26"/>
      <c r="M77" s="26"/>
      <c r="N77" s="26"/>
      <c r="O77" s="26"/>
      <c r="P77" s="26"/>
      <c r="Q77" s="26"/>
      <c r="R77" s="26"/>
      <c r="S77" s="26"/>
      <c r="T77" s="26"/>
      <c r="U77" s="26"/>
      <c r="V77" s="26"/>
      <c r="W77" s="26"/>
      <c r="X77" s="26"/>
      <c r="Y77" s="26"/>
      <c r="Z77" s="26"/>
      <c r="AA77" s="26"/>
      <c r="AB77" s="26"/>
    </row>
    <row r="78" spans="1:28" s="20" customFormat="1" ht="14.4">
      <c r="A78" s="18" t="s">
        <v>1542</v>
      </c>
      <c r="B78" s="18" t="s">
        <v>1648</v>
      </c>
      <c r="C78" s="16" t="s">
        <v>10</v>
      </c>
      <c r="D78" s="16">
        <v>2024</v>
      </c>
      <c r="E78" s="17" t="s">
        <v>1649</v>
      </c>
      <c r="F78" s="17" t="s">
        <v>1650</v>
      </c>
      <c r="G78" s="18" t="s">
        <v>1651</v>
      </c>
      <c r="H78" s="17" t="s">
        <v>1652</v>
      </c>
      <c r="I78" s="17" t="s">
        <v>1653</v>
      </c>
      <c r="J78" s="17" t="s">
        <v>1654</v>
      </c>
      <c r="K78" s="19" t="s">
        <v>1655</v>
      </c>
    </row>
    <row r="79" spans="1:28" s="20" customFormat="1" ht="14.4">
      <c r="A79" s="18" t="s">
        <v>1542</v>
      </c>
      <c r="B79" s="18" t="s">
        <v>1656</v>
      </c>
      <c r="C79" s="16" t="s">
        <v>10</v>
      </c>
      <c r="D79" s="16">
        <v>2024</v>
      </c>
      <c r="E79" s="17" t="s">
        <v>1657</v>
      </c>
      <c r="F79" s="17" t="s">
        <v>1658</v>
      </c>
      <c r="G79" s="18" t="s">
        <v>1659</v>
      </c>
      <c r="H79" s="18" t="s">
        <v>1660</v>
      </c>
      <c r="I79" s="21" t="s">
        <v>1661</v>
      </c>
      <c r="J79" s="21" t="s">
        <v>1662</v>
      </c>
      <c r="K79" s="22" t="s">
        <v>1663</v>
      </c>
      <c r="Q79" s="23"/>
      <c r="R79" s="23"/>
      <c r="S79" s="23"/>
      <c r="T79" s="23"/>
      <c r="U79" s="23"/>
      <c r="V79" s="23"/>
      <c r="W79" s="23"/>
      <c r="X79" s="23"/>
      <c r="Y79" s="23"/>
      <c r="Z79" s="23"/>
      <c r="AA79" s="23"/>
      <c r="AB79" s="23"/>
    </row>
    <row r="80" spans="1:28" s="20" customFormat="1" ht="14.4">
      <c r="A80" s="15" t="s">
        <v>1551</v>
      </c>
      <c r="B80" s="15" t="s">
        <v>1664</v>
      </c>
      <c r="C80" s="16" t="s">
        <v>10</v>
      </c>
      <c r="D80" s="16">
        <v>2024</v>
      </c>
      <c r="E80" s="17" t="s">
        <v>1665</v>
      </c>
      <c r="F80" s="17" t="s">
        <v>1666</v>
      </c>
      <c r="G80" s="18" t="s">
        <v>1667</v>
      </c>
      <c r="H80" s="18" t="s">
        <v>1668</v>
      </c>
      <c r="I80" s="21" t="s">
        <v>1669</v>
      </c>
      <c r="J80" s="21" t="s">
        <v>1670</v>
      </c>
      <c r="K80" s="22" t="s">
        <v>1671</v>
      </c>
    </row>
    <row r="81" spans="1:28" s="20" customFormat="1" ht="14.4">
      <c r="A81" s="18" t="s">
        <v>1542</v>
      </c>
      <c r="B81" s="18" t="s">
        <v>1672</v>
      </c>
      <c r="C81" s="16" t="s">
        <v>10</v>
      </c>
      <c r="D81" s="16">
        <v>2024</v>
      </c>
      <c r="E81" s="17" t="s">
        <v>1673</v>
      </c>
      <c r="F81" s="17" t="s">
        <v>1674</v>
      </c>
      <c r="G81" s="18" t="s">
        <v>1675</v>
      </c>
      <c r="H81" s="18" t="s">
        <v>1676</v>
      </c>
      <c r="I81" s="21" t="s">
        <v>1677</v>
      </c>
      <c r="J81" s="21" t="s">
        <v>1678</v>
      </c>
      <c r="K81" s="28" t="s">
        <v>1679</v>
      </c>
    </row>
    <row r="82" spans="1:28" s="20" customFormat="1" ht="14.4">
      <c r="A82" s="18" t="s">
        <v>1542</v>
      </c>
      <c r="B82" s="18" t="s">
        <v>1680</v>
      </c>
      <c r="C82" s="16" t="s">
        <v>10</v>
      </c>
      <c r="D82" s="16">
        <v>2024</v>
      </c>
      <c r="E82" s="17" t="s">
        <v>1681</v>
      </c>
      <c r="F82" s="17" t="s">
        <v>1682</v>
      </c>
      <c r="G82" s="18" t="s">
        <v>1683</v>
      </c>
      <c r="H82" s="18" t="s">
        <v>1684</v>
      </c>
      <c r="I82" s="21" t="s">
        <v>1685</v>
      </c>
      <c r="J82" s="21" t="s">
        <v>1686</v>
      </c>
      <c r="K82" s="28" t="s">
        <v>1687</v>
      </c>
      <c r="Q82" s="23"/>
      <c r="R82" s="23"/>
      <c r="S82" s="23"/>
      <c r="T82" s="23"/>
      <c r="U82" s="23"/>
      <c r="V82" s="23"/>
      <c r="W82" s="23"/>
      <c r="X82" s="23"/>
      <c r="Y82" s="23"/>
      <c r="Z82" s="23"/>
      <c r="AA82" s="23"/>
      <c r="AB82" s="23"/>
    </row>
    <row r="83" spans="1:28" s="20" customFormat="1" ht="14.4">
      <c r="A83" s="15" t="s">
        <v>1551</v>
      </c>
      <c r="B83" s="30" t="s">
        <v>1688</v>
      </c>
      <c r="C83" s="16" t="s">
        <v>10</v>
      </c>
      <c r="D83" s="16">
        <v>2024</v>
      </c>
      <c r="E83" s="17" t="s">
        <v>1689</v>
      </c>
      <c r="F83" s="17" t="s">
        <v>1690</v>
      </c>
      <c r="G83" s="18" t="s">
        <v>1691</v>
      </c>
      <c r="H83" s="18" t="s">
        <v>1692</v>
      </c>
      <c r="I83" s="21" t="s">
        <v>1693</v>
      </c>
      <c r="J83" s="21" t="s">
        <v>1694</v>
      </c>
      <c r="K83" s="22" t="s">
        <v>1695</v>
      </c>
      <c r="Q83" s="23"/>
      <c r="R83" s="23"/>
      <c r="S83" s="23"/>
      <c r="T83" s="23"/>
      <c r="U83" s="23"/>
      <c r="V83" s="23"/>
      <c r="W83" s="23"/>
      <c r="X83" s="23"/>
      <c r="Y83" s="23"/>
      <c r="Z83" s="23"/>
      <c r="AA83" s="23"/>
      <c r="AB83" s="23"/>
    </row>
    <row r="84" spans="1:28" s="20" customFormat="1" ht="14.4">
      <c r="A84" s="17" t="s">
        <v>1551</v>
      </c>
      <c r="B84" s="17" t="s">
        <v>1696</v>
      </c>
      <c r="C84" s="16" t="s">
        <v>10</v>
      </c>
      <c r="D84" s="16">
        <v>2024</v>
      </c>
      <c r="E84" s="17" t="s">
        <v>1697</v>
      </c>
      <c r="F84" s="17" t="s">
        <v>1698</v>
      </c>
      <c r="G84" s="17" t="s">
        <v>1699</v>
      </c>
      <c r="H84" s="17" t="s">
        <v>1700</v>
      </c>
      <c r="I84" s="17" t="s">
        <v>1701</v>
      </c>
      <c r="J84" s="17" t="s">
        <v>1702</v>
      </c>
      <c r="K84" s="25" t="s">
        <v>1703</v>
      </c>
      <c r="L84" s="26"/>
      <c r="M84" s="26"/>
      <c r="N84" s="26"/>
      <c r="O84" s="26"/>
      <c r="P84" s="26"/>
      <c r="Q84" s="26"/>
      <c r="R84" s="26"/>
      <c r="S84" s="26"/>
      <c r="T84" s="26"/>
      <c r="U84" s="26"/>
      <c r="V84" s="26"/>
      <c r="W84" s="26"/>
      <c r="X84" s="26"/>
      <c r="Y84" s="26"/>
      <c r="Z84" s="26"/>
      <c r="AA84" s="26"/>
      <c r="AB84" s="26"/>
    </row>
    <row r="85" spans="1:28" s="20" customFormat="1" ht="14.4">
      <c r="A85" s="15" t="s">
        <v>1551</v>
      </c>
      <c r="B85" s="15" t="s">
        <v>1704</v>
      </c>
      <c r="C85" s="16" t="s">
        <v>10</v>
      </c>
      <c r="D85" s="16">
        <v>2024</v>
      </c>
      <c r="E85" s="17" t="s">
        <v>1705</v>
      </c>
      <c r="F85" s="17" t="s">
        <v>1706</v>
      </c>
      <c r="G85" s="18" t="s">
        <v>1707</v>
      </c>
      <c r="H85" s="18" t="s">
        <v>1708</v>
      </c>
      <c r="I85" s="21" t="s">
        <v>1709</v>
      </c>
      <c r="J85" s="21" t="s">
        <v>1710</v>
      </c>
      <c r="K85" s="22" t="s">
        <v>1711</v>
      </c>
    </row>
    <row r="86" spans="1:28" s="20" customFormat="1" ht="14.4">
      <c r="A86" s="17" t="s">
        <v>1551</v>
      </c>
      <c r="B86" s="17" t="s">
        <v>1712</v>
      </c>
      <c r="C86" s="16" t="s">
        <v>10</v>
      </c>
      <c r="D86" s="16">
        <v>2024</v>
      </c>
      <c r="E86" s="17" t="s">
        <v>1713</v>
      </c>
      <c r="F86" s="17" t="s">
        <v>1714</v>
      </c>
      <c r="G86" s="17" t="s">
        <v>1715</v>
      </c>
      <c r="H86" s="17" t="s">
        <v>1716</v>
      </c>
      <c r="I86" s="17" t="s">
        <v>1717</v>
      </c>
      <c r="J86" s="17" t="s">
        <v>1718</v>
      </c>
      <c r="K86" s="25" t="s">
        <v>1719</v>
      </c>
      <c r="L86" s="26"/>
      <c r="M86" s="26"/>
      <c r="N86" s="26"/>
      <c r="O86" s="26"/>
      <c r="P86" s="26"/>
      <c r="Q86" s="26"/>
      <c r="R86" s="26"/>
      <c r="S86" s="26"/>
      <c r="T86" s="26"/>
      <c r="U86" s="26"/>
      <c r="V86" s="26"/>
      <c r="W86" s="26"/>
      <c r="X86" s="26"/>
      <c r="Y86" s="26"/>
      <c r="Z86" s="26"/>
      <c r="AA86" s="26"/>
      <c r="AB86" s="26"/>
    </row>
    <row r="87" spans="1:28" s="20" customFormat="1" ht="14.4">
      <c r="A87" s="18" t="s">
        <v>1542</v>
      </c>
      <c r="B87" s="18" t="s">
        <v>1720</v>
      </c>
      <c r="C87" s="16" t="s">
        <v>10</v>
      </c>
      <c r="D87" s="16">
        <v>2024</v>
      </c>
      <c r="E87" s="17" t="s">
        <v>1721</v>
      </c>
      <c r="F87" s="17" t="s">
        <v>1722</v>
      </c>
      <c r="G87" s="18" t="s">
        <v>1723</v>
      </c>
      <c r="H87" s="18" t="s">
        <v>1724</v>
      </c>
      <c r="I87" s="21" t="s">
        <v>1725</v>
      </c>
      <c r="J87" s="21" t="s">
        <v>1726</v>
      </c>
      <c r="K87" s="22" t="s">
        <v>1727</v>
      </c>
    </row>
    <row r="88" spans="1:28" s="20" customFormat="1" ht="14.4">
      <c r="A88" s="18" t="s">
        <v>1542</v>
      </c>
      <c r="B88" s="18" t="s">
        <v>1728</v>
      </c>
      <c r="C88" s="16" t="s">
        <v>10</v>
      </c>
      <c r="D88" s="16">
        <v>2024</v>
      </c>
      <c r="E88" s="17" t="s">
        <v>1729</v>
      </c>
      <c r="F88" s="17" t="s">
        <v>1730</v>
      </c>
      <c r="G88" s="18" t="s">
        <v>1731</v>
      </c>
      <c r="H88" s="18" t="s">
        <v>1732</v>
      </c>
      <c r="I88" s="21" t="s">
        <v>1733</v>
      </c>
      <c r="J88" s="21" t="s">
        <v>1734</v>
      </c>
      <c r="K88" s="22" t="s">
        <v>1735</v>
      </c>
    </row>
    <row r="89" spans="1:28" s="20" customFormat="1" ht="14.4">
      <c r="A89" s="18" t="s">
        <v>1542</v>
      </c>
      <c r="B89" s="18" t="s">
        <v>1736</v>
      </c>
      <c r="C89" s="16" t="s">
        <v>10</v>
      </c>
      <c r="D89" s="16">
        <v>2024</v>
      </c>
      <c r="E89" s="17" t="s">
        <v>1737</v>
      </c>
      <c r="F89" s="17" t="s">
        <v>1738</v>
      </c>
      <c r="G89" s="18" t="s">
        <v>1739</v>
      </c>
      <c r="H89" s="17" t="s">
        <v>1740</v>
      </c>
      <c r="I89" s="17" t="s">
        <v>1741</v>
      </c>
      <c r="J89" s="17" t="s">
        <v>1742</v>
      </c>
      <c r="K89" s="19" t="s">
        <v>1743</v>
      </c>
    </row>
    <row r="90" spans="1:28" s="20" customFormat="1" ht="14.4">
      <c r="A90" s="15" t="s">
        <v>1551</v>
      </c>
      <c r="B90" s="15" t="s">
        <v>1744</v>
      </c>
      <c r="C90" s="16" t="s">
        <v>10</v>
      </c>
      <c r="D90" s="16">
        <v>2024</v>
      </c>
      <c r="E90" s="17" t="s">
        <v>1745</v>
      </c>
      <c r="F90" s="17" t="s">
        <v>1746</v>
      </c>
      <c r="G90" s="18" t="s">
        <v>1747</v>
      </c>
      <c r="H90" s="18" t="s">
        <v>1748</v>
      </c>
      <c r="I90" s="21" t="s">
        <v>1749</v>
      </c>
      <c r="J90" s="21" t="s">
        <v>1750</v>
      </c>
      <c r="K90" s="22" t="s">
        <v>1751</v>
      </c>
    </row>
    <row r="91" spans="1:28" s="20" customFormat="1" ht="14.4">
      <c r="A91" s="18" t="s">
        <v>1542</v>
      </c>
      <c r="B91" s="18" t="s">
        <v>1752</v>
      </c>
      <c r="C91" s="16" t="s">
        <v>10</v>
      </c>
      <c r="D91" s="16">
        <v>2024</v>
      </c>
      <c r="E91" s="17" t="s">
        <v>1753</v>
      </c>
      <c r="F91" s="17" t="s">
        <v>1754</v>
      </c>
      <c r="G91" s="18" t="s">
        <v>1755</v>
      </c>
      <c r="H91" s="17" t="s">
        <v>1756</v>
      </c>
      <c r="I91" s="17" t="s">
        <v>1757</v>
      </c>
      <c r="J91" s="17" t="s">
        <v>1758</v>
      </c>
      <c r="K91" s="24" t="s">
        <v>1759</v>
      </c>
    </row>
    <row r="92" spans="1:28" s="20" customFormat="1" ht="14.4">
      <c r="A92" s="18" t="s">
        <v>1542</v>
      </c>
      <c r="B92" s="18" t="s">
        <v>1760</v>
      </c>
      <c r="C92" s="16" t="s">
        <v>10</v>
      </c>
      <c r="D92" s="16">
        <v>2024</v>
      </c>
      <c r="E92" s="17" t="s">
        <v>1761</v>
      </c>
      <c r="F92" s="17" t="s">
        <v>1762</v>
      </c>
      <c r="G92" s="18" t="s">
        <v>1763</v>
      </c>
      <c r="H92" s="18" t="s">
        <v>1764</v>
      </c>
      <c r="I92" s="21" t="s">
        <v>1765</v>
      </c>
      <c r="J92" s="21" t="s">
        <v>1766</v>
      </c>
      <c r="K92" s="22" t="s">
        <v>1767</v>
      </c>
    </row>
    <row r="93" spans="1:28" s="20" customFormat="1" ht="14.4">
      <c r="A93" s="18" t="s">
        <v>1542</v>
      </c>
      <c r="B93" s="18" t="s">
        <v>1768</v>
      </c>
      <c r="C93" s="16" t="s">
        <v>10</v>
      </c>
      <c r="D93" s="16">
        <v>2024</v>
      </c>
      <c r="E93" s="17" t="s">
        <v>1769</v>
      </c>
      <c r="F93" s="17" t="s">
        <v>1770</v>
      </c>
      <c r="G93" s="18" t="s">
        <v>1771</v>
      </c>
      <c r="H93" s="18" t="s">
        <v>1772</v>
      </c>
      <c r="I93" s="21" t="s">
        <v>1773</v>
      </c>
      <c r="J93" s="21" t="s">
        <v>1774</v>
      </c>
      <c r="K93" s="22" t="s">
        <v>1775</v>
      </c>
      <c r="Q93" s="23"/>
      <c r="R93" s="23"/>
      <c r="S93" s="23"/>
      <c r="T93" s="23"/>
      <c r="U93" s="23"/>
      <c r="V93" s="23"/>
      <c r="W93" s="23"/>
      <c r="X93" s="23"/>
      <c r="Y93" s="23"/>
      <c r="Z93" s="23"/>
      <c r="AA93" s="23"/>
      <c r="AB93" s="23"/>
    </row>
    <row r="94" spans="1:28" s="20" customFormat="1" ht="14.4">
      <c r="A94" s="18" t="s">
        <v>1542</v>
      </c>
      <c r="B94" s="18" t="s">
        <v>1776</v>
      </c>
      <c r="C94" s="16" t="s">
        <v>10</v>
      </c>
      <c r="D94" s="16">
        <v>2024</v>
      </c>
      <c r="E94" s="17" t="s">
        <v>1777</v>
      </c>
      <c r="F94" s="17" t="s">
        <v>1778</v>
      </c>
      <c r="G94" s="18" t="s">
        <v>1779</v>
      </c>
      <c r="H94" s="18" t="s">
        <v>1780</v>
      </c>
      <c r="I94" s="21" t="s">
        <v>1781</v>
      </c>
      <c r="J94" s="21" t="s">
        <v>1782</v>
      </c>
      <c r="K94" s="22" t="s">
        <v>1783</v>
      </c>
      <c r="Q94" s="23"/>
      <c r="R94" s="23"/>
      <c r="S94" s="23"/>
      <c r="T94" s="23"/>
      <c r="U94" s="23"/>
      <c r="V94" s="23"/>
      <c r="W94" s="23"/>
      <c r="X94" s="23"/>
      <c r="Y94" s="23"/>
      <c r="Z94" s="23"/>
      <c r="AA94" s="23"/>
      <c r="AB94" s="23"/>
    </row>
    <row r="95" spans="1:28" s="20" customFormat="1" ht="14.4">
      <c r="A95" s="18" t="s">
        <v>1542</v>
      </c>
      <c r="B95" s="18" t="s">
        <v>1784</v>
      </c>
      <c r="C95" s="16" t="s">
        <v>10</v>
      </c>
      <c r="D95" s="16">
        <v>2024</v>
      </c>
      <c r="E95" s="17" t="s">
        <v>1785</v>
      </c>
      <c r="F95" s="17" t="s">
        <v>1786</v>
      </c>
      <c r="G95" s="18" t="s">
        <v>1787</v>
      </c>
      <c r="H95" s="18" t="s">
        <v>1788</v>
      </c>
      <c r="I95" s="21" t="s">
        <v>1789</v>
      </c>
      <c r="J95" s="21" t="s">
        <v>1790</v>
      </c>
      <c r="K95" s="19" t="s">
        <v>1791</v>
      </c>
    </row>
    <row r="96" spans="1:28" s="20" customFormat="1" ht="14.4">
      <c r="A96" s="18" t="s">
        <v>1792</v>
      </c>
      <c r="B96" s="18" t="s">
        <v>1793</v>
      </c>
      <c r="C96" s="16" t="s">
        <v>10</v>
      </c>
      <c r="D96" s="16">
        <v>2024</v>
      </c>
      <c r="E96" s="17" t="s">
        <v>1794</v>
      </c>
      <c r="F96" s="17" t="s">
        <v>1795</v>
      </c>
      <c r="G96" s="18" t="s">
        <v>1796</v>
      </c>
      <c r="H96" s="18" t="s">
        <v>1797</v>
      </c>
      <c r="I96" s="21" t="s">
        <v>1798</v>
      </c>
      <c r="J96" s="21" t="s">
        <v>1799</v>
      </c>
      <c r="K96" s="19" t="s">
        <v>1800</v>
      </c>
      <c r="Q96" s="23"/>
      <c r="R96" s="23"/>
      <c r="S96" s="23"/>
      <c r="T96" s="23"/>
      <c r="U96" s="23"/>
      <c r="V96" s="23"/>
      <c r="W96" s="23"/>
      <c r="X96" s="23"/>
      <c r="Y96" s="23"/>
      <c r="Z96" s="23"/>
      <c r="AA96" s="23"/>
      <c r="AB96" s="23"/>
    </row>
    <row r="97" spans="1:28" s="20" customFormat="1" ht="14.4">
      <c r="A97" s="18" t="s">
        <v>1801</v>
      </c>
      <c r="B97" s="18" t="s">
        <v>1802</v>
      </c>
      <c r="C97" s="16" t="s">
        <v>10</v>
      </c>
      <c r="D97" s="16">
        <v>2024</v>
      </c>
      <c r="E97" s="17" t="s">
        <v>1803</v>
      </c>
      <c r="F97" s="17" t="s">
        <v>1804</v>
      </c>
      <c r="G97" s="18" t="s">
        <v>1805</v>
      </c>
      <c r="H97" s="18" t="s">
        <v>1806</v>
      </c>
      <c r="I97" s="21" t="s">
        <v>1807</v>
      </c>
      <c r="J97" s="21" t="s">
        <v>1808</v>
      </c>
      <c r="K97" s="22" t="s">
        <v>1809</v>
      </c>
    </row>
    <row r="98" spans="1:28" s="20" customFormat="1" ht="14.4">
      <c r="A98" s="15" t="s">
        <v>1810</v>
      </c>
      <c r="B98" s="15" t="s">
        <v>1811</v>
      </c>
      <c r="C98" s="16" t="s">
        <v>10</v>
      </c>
      <c r="D98" s="16">
        <v>2024</v>
      </c>
      <c r="E98" s="17" t="s">
        <v>1812</v>
      </c>
      <c r="F98" s="17" t="s">
        <v>1813</v>
      </c>
      <c r="G98" s="18" t="s">
        <v>1814</v>
      </c>
      <c r="H98" s="18" t="s">
        <v>1815</v>
      </c>
      <c r="I98" s="21" t="s">
        <v>1816</v>
      </c>
      <c r="J98" s="21" t="s">
        <v>1817</v>
      </c>
      <c r="K98" s="22" t="s">
        <v>1818</v>
      </c>
    </row>
    <row r="99" spans="1:28" s="20" customFormat="1" ht="14.4">
      <c r="A99" s="15" t="s">
        <v>1819</v>
      </c>
      <c r="B99" s="18" t="s">
        <v>1820</v>
      </c>
      <c r="C99" s="16" t="s">
        <v>10</v>
      </c>
      <c r="D99" s="16">
        <v>2024</v>
      </c>
      <c r="E99" s="17" t="s">
        <v>1821</v>
      </c>
      <c r="F99" s="17" t="s">
        <v>1822</v>
      </c>
      <c r="G99" s="18" t="s">
        <v>1823</v>
      </c>
      <c r="H99" s="18" t="s">
        <v>1824</v>
      </c>
      <c r="I99" s="21" t="s">
        <v>1825</v>
      </c>
      <c r="J99" s="21" t="s">
        <v>1826</v>
      </c>
      <c r="K99" s="22" t="s">
        <v>1827</v>
      </c>
    </row>
    <row r="100" spans="1:28" s="20" customFormat="1" ht="14.4">
      <c r="A100" s="18" t="s">
        <v>1828</v>
      </c>
      <c r="B100" s="18" t="s">
        <v>1829</v>
      </c>
      <c r="C100" s="16" t="s">
        <v>10</v>
      </c>
      <c r="D100" s="16">
        <v>2024</v>
      </c>
      <c r="E100" s="17" t="s">
        <v>1830</v>
      </c>
      <c r="F100" s="17" t="s">
        <v>1831</v>
      </c>
      <c r="G100" s="18" t="s">
        <v>1832</v>
      </c>
      <c r="H100" s="18" t="s">
        <v>1833</v>
      </c>
      <c r="I100" s="21" t="s">
        <v>1834</v>
      </c>
      <c r="J100" s="21" t="s">
        <v>1835</v>
      </c>
      <c r="K100" s="19" t="s">
        <v>1836</v>
      </c>
    </row>
    <row r="101" spans="1:28" s="20" customFormat="1" ht="14.4">
      <c r="A101" s="18" t="s">
        <v>1828</v>
      </c>
      <c r="B101" s="18" t="s">
        <v>1837</v>
      </c>
      <c r="C101" s="16" t="s">
        <v>10</v>
      </c>
      <c r="D101" s="16">
        <v>2024</v>
      </c>
      <c r="E101" s="17" t="s">
        <v>1838</v>
      </c>
      <c r="F101" s="17" t="s">
        <v>1839</v>
      </c>
      <c r="G101" s="18" t="s">
        <v>1840</v>
      </c>
      <c r="H101" s="18" t="s">
        <v>1841</v>
      </c>
      <c r="I101" s="21" t="s">
        <v>1842</v>
      </c>
      <c r="J101" s="21" t="s">
        <v>1843</v>
      </c>
      <c r="K101" s="22" t="s">
        <v>1844</v>
      </c>
      <c r="Q101" s="23"/>
      <c r="R101" s="23"/>
      <c r="S101" s="23"/>
      <c r="T101" s="23"/>
      <c r="U101" s="23"/>
      <c r="V101" s="23"/>
      <c r="W101" s="23"/>
      <c r="X101" s="23"/>
      <c r="Y101" s="23"/>
      <c r="Z101" s="23"/>
      <c r="AA101" s="23"/>
      <c r="AB101" s="23"/>
    </row>
    <row r="102" spans="1:28" s="20" customFormat="1" ht="14.4">
      <c r="A102" s="15" t="s">
        <v>1845</v>
      </c>
      <c r="B102" s="15" t="s">
        <v>1846</v>
      </c>
      <c r="C102" s="16" t="s">
        <v>10</v>
      </c>
      <c r="D102" s="16">
        <v>2024</v>
      </c>
      <c r="E102" s="17" t="s">
        <v>1847</v>
      </c>
      <c r="F102" s="17" t="s">
        <v>1848</v>
      </c>
      <c r="G102" s="18" t="s">
        <v>1849</v>
      </c>
      <c r="H102" s="18" t="s">
        <v>1850</v>
      </c>
      <c r="I102" s="21" t="s">
        <v>1851</v>
      </c>
      <c r="J102" s="21" t="s">
        <v>1852</v>
      </c>
      <c r="K102" s="22" t="s">
        <v>1853</v>
      </c>
    </row>
    <row r="103" spans="1:28" s="20" customFormat="1" ht="14.4">
      <c r="A103" s="15" t="s">
        <v>1845</v>
      </c>
      <c r="B103" s="15" t="s">
        <v>1854</v>
      </c>
      <c r="C103" s="16" t="s">
        <v>10</v>
      </c>
      <c r="D103" s="16">
        <v>2024</v>
      </c>
      <c r="E103" s="17" t="s">
        <v>1855</v>
      </c>
      <c r="F103" s="17" t="s">
        <v>1856</v>
      </c>
      <c r="G103" s="18" t="s">
        <v>1857</v>
      </c>
      <c r="H103" s="18" t="s">
        <v>1858</v>
      </c>
      <c r="I103" s="21" t="s">
        <v>1859</v>
      </c>
      <c r="J103" s="21" t="s">
        <v>1860</v>
      </c>
      <c r="K103" s="22" t="s">
        <v>1861</v>
      </c>
    </row>
    <row r="104" spans="1:28" s="20" customFormat="1" ht="14.4">
      <c r="A104" s="15" t="s">
        <v>1845</v>
      </c>
      <c r="B104" s="15" t="s">
        <v>1862</v>
      </c>
      <c r="C104" s="16" t="s">
        <v>10</v>
      </c>
      <c r="D104" s="16">
        <v>2024</v>
      </c>
      <c r="E104" s="17" t="s">
        <v>1863</v>
      </c>
      <c r="F104" s="17" t="s">
        <v>1864</v>
      </c>
      <c r="G104" s="18" t="s">
        <v>1865</v>
      </c>
      <c r="H104" s="18" t="s">
        <v>1866</v>
      </c>
      <c r="I104" s="21" t="s">
        <v>1867</v>
      </c>
      <c r="J104" s="21" t="s">
        <v>1868</v>
      </c>
      <c r="K104" s="22" t="s">
        <v>1869</v>
      </c>
      <c r="Q104" s="23"/>
      <c r="R104" s="23"/>
      <c r="S104" s="23"/>
      <c r="T104" s="23"/>
      <c r="U104" s="23"/>
      <c r="V104" s="23"/>
      <c r="W104" s="23"/>
      <c r="X104" s="23"/>
      <c r="Y104" s="23"/>
      <c r="Z104" s="23"/>
      <c r="AA104" s="23"/>
      <c r="AB104" s="23"/>
    </row>
    <row r="105" spans="1:28" s="20" customFormat="1" ht="14.4">
      <c r="A105" s="15" t="s">
        <v>1845</v>
      </c>
      <c r="B105" s="15" t="s">
        <v>1870</v>
      </c>
      <c r="C105" s="16" t="s">
        <v>10</v>
      </c>
      <c r="D105" s="16">
        <v>2024</v>
      </c>
      <c r="E105" s="17" t="s">
        <v>1871</v>
      </c>
      <c r="F105" s="17" t="s">
        <v>1872</v>
      </c>
      <c r="G105" s="18" t="s">
        <v>1873</v>
      </c>
      <c r="H105" s="18" t="s">
        <v>1874</v>
      </c>
      <c r="I105" s="21" t="s">
        <v>1875</v>
      </c>
      <c r="J105" s="21" t="s">
        <v>1876</v>
      </c>
      <c r="K105" s="22" t="s">
        <v>1877</v>
      </c>
    </row>
    <row r="106" spans="1:28" s="20" customFormat="1">
      <c r="A106" s="18" t="s">
        <v>1828</v>
      </c>
      <c r="B106" s="31" t="s">
        <v>1878</v>
      </c>
      <c r="C106" s="16" t="s">
        <v>10</v>
      </c>
      <c r="D106" s="16">
        <v>2024</v>
      </c>
      <c r="E106" s="17" t="s">
        <v>1879</v>
      </c>
      <c r="F106" s="17" t="s">
        <v>1880</v>
      </c>
      <c r="G106" s="18" t="s">
        <v>1881</v>
      </c>
      <c r="H106" s="18" t="s">
        <v>1882</v>
      </c>
      <c r="I106" s="21" t="s">
        <v>1883</v>
      </c>
      <c r="J106" s="21" t="s">
        <v>1884</v>
      </c>
      <c r="K106" s="27" t="s">
        <v>1885</v>
      </c>
    </row>
    <row r="107" spans="1:28" s="20" customFormat="1" ht="14.4">
      <c r="A107" s="15" t="s">
        <v>1845</v>
      </c>
      <c r="B107" s="15" t="s">
        <v>1886</v>
      </c>
      <c r="C107" s="16" t="s">
        <v>10</v>
      </c>
      <c r="D107" s="16">
        <v>2024</v>
      </c>
      <c r="E107" s="17" t="s">
        <v>1887</v>
      </c>
      <c r="F107" s="17" t="s">
        <v>1888</v>
      </c>
      <c r="G107" s="18" t="s">
        <v>1889</v>
      </c>
      <c r="H107" s="18" t="s">
        <v>1890</v>
      </c>
      <c r="I107" s="21" t="s">
        <v>1891</v>
      </c>
      <c r="J107" s="21" t="s">
        <v>1892</v>
      </c>
      <c r="K107" s="19" t="s">
        <v>1893</v>
      </c>
      <c r="Q107" s="23"/>
      <c r="R107" s="23"/>
      <c r="S107" s="23"/>
      <c r="T107" s="23"/>
      <c r="U107" s="23"/>
      <c r="V107" s="23"/>
      <c r="W107" s="23"/>
      <c r="X107" s="23"/>
      <c r="Y107" s="23"/>
      <c r="Z107" s="23"/>
      <c r="AA107" s="23"/>
      <c r="AB107" s="23"/>
    </row>
    <row r="108" spans="1:28" s="20" customFormat="1" ht="14.4">
      <c r="A108" s="18" t="s">
        <v>1828</v>
      </c>
      <c r="B108" s="18" t="s">
        <v>1894</v>
      </c>
      <c r="C108" s="16" t="s">
        <v>10</v>
      </c>
      <c r="D108" s="16">
        <v>2024</v>
      </c>
      <c r="E108" s="17" t="s">
        <v>1895</v>
      </c>
      <c r="F108" s="17" t="s">
        <v>1896</v>
      </c>
      <c r="G108" s="18" t="s">
        <v>1897</v>
      </c>
      <c r="H108" s="18" t="s">
        <v>1898</v>
      </c>
      <c r="I108" s="21" t="s">
        <v>1899</v>
      </c>
      <c r="J108" s="21" t="s">
        <v>1900</v>
      </c>
      <c r="K108" s="19" t="s">
        <v>1901</v>
      </c>
    </row>
    <row r="109" spans="1:28" s="20" customFormat="1" ht="14.4">
      <c r="A109" s="18" t="s">
        <v>1828</v>
      </c>
      <c r="B109" s="31" t="s">
        <v>1902</v>
      </c>
      <c r="C109" s="16" t="s">
        <v>10</v>
      </c>
      <c r="D109" s="16">
        <v>2024</v>
      </c>
      <c r="E109" s="17" t="s">
        <v>1903</v>
      </c>
      <c r="F109" s="17" t="s">
        <v>1904</v>
      </c>
      <c r="G109" s="18" t="s">
        <v>1905</v>
      </c>
      <c r="H109" s="18" t="s">
        <v>1906</v>
      </c>
      <c r="I109" s="21" t="s">
        <v>1907</v>
      </c>
      <c r="J109" s="21" t="s">
        <v>1908</v>
      </c>
      <c r="K109" s="22" t="s">
        <v>1909</v>
      </c>
    </row>
    <row r="110" spans="1:28" s="20" customFormat="1" ht="14.4">
      <c r="A110" s="18" t="s">
        <v>1828</v>
      </c>
      <c r="B110" s="18" t="s">
        <v>1910</v>
      </c>
      <c r="C110" s="16" t="s">
        <v>10</v>
      </c>
      <c r="D110" s="16">
        <v>2024</v>
      </c>
      <c r="E110" s="17" t="s">
        <v>1911</v>
      </c>
      <c r="F110" s="17" t="s">
        <v>1912</v>
      </c>
      <c r="G110" s="18" t="s">
        <v>1913</v>
      </c>
      <c r="H110" s="18" t="s">
        <v>1914</v>
      </c>
      <c r="I110" s="21" t="s">
        <v>1915</v>
      </c>
      <c r="J110" s="21" t="s">
        <v>1916</v>
      </c>
      <c r="K110" s="22" t="s">
        <v>1917</v>
      </c>
    </row>
    <row r="111" spans="1:28" s="20" customFormat="1" ht="14.4">
      <c r="A111" s="15" t="s">
        <v>1845</v>
      </c>
      <c r="B111" s="15" t="s">
        <v>1918</v>
      </c>
      <c r="C111" s="16" t="s">
        <v>10</v>
      </c>
      <c r="D111" s="16">
        <v>2024</v>
      </c>
      <c r="E111" s="17" t="s">
        <v>1919</v>
      </c>
      <c r="F111" s="17" t="s">
        <v>1920</v>
      </c>
      <c r="G111" s="18" t="s">
        <v>1921</v>
      </c>
      <c r="H111" s="18" t="s">
        <v>1922</v>
      </c>
      <c r="I111" s="21" t="s">
        <v>1923</v>
      </c>
      <c r="J111" s="21" t="s">
        <v>1924</v>
      </c>
      <c r="K111" s="22" t="s">
        <v>1925</v>
      </c>
    </row>
    <row r="112" spans="1:28" s="20" customFormat="1" ht="14.4">
      <c r="A112" s="15" t="s">
        <v>1845</v>
      </c>
      <c r="B112" s="15" t="s">
        <v>1926</v>
      </c>
      <c r="C112" s="16" t="s">
        <v>10</v>
      </c>
      <c r="D112" s="16">
        <v>2024</v>
      </c>
      <c r="E112" s="17" t="s">
        <v>1927</v>
      </c>
      <c r="F112" s="17" t="s">
        <v>1928</v>
      </c>
      <c r="G112" s="18" t="s">
        <v>1929</v>
      </c>
      <c r="H112" s="18" t="s">
        <v>1930</v>
      </c>
      <c r="I112" s="21" t="s">
        <v>1931</v>
      </c>
      <c r="J112" s="21" t="s">
        <v>1932</v>
      </c>
      <c r="K112" s="19" t="s">
        <v>1933</v>
      </c>
      <c r="Q112" s="23"/>
      <c r="R112" s="23"/>
      <c r="S112" s="23"/>
      <c r="T112" s="23"/>
      <c r="U112" s="23"/>
      <c r="V112" s="23"/>
      <c r="W112" s="23"/>
      <c r="X112" s="23"/>
      <c r="Y112" s="23"/>
      <c r="Z112" s="23"/>
      <c r="AA112" s="23"/>
      <c r="AB112" s="23"/>
    </row>
    <row r="113" spans="1:28" s="20" customFormat="1" ht="14.4">
      <c r="A113" s="15" t="s">
        <v>1845</v>
      </c>
      <c r="B113" s="32" t="s">
        <v>1934</v>
      </c>
      <c r="C113" s="16" t="s">
        <v>10</v>
      </c>
      <c r="D113" s="16">
        <v>2024</v>
      </c>
      <c r="E113" s="17" t="s">
        <v>1935</v>
      </c>
      <c r="F113" s="17" t="s">
        <v>1936</v>
      </c>
      <c r="G113" s="18" t="s">
        <v>1937</v>
      </c>
      <c r="H113" s="18" t="s">
        <v>1938</v>
      </c>
      <c r="I113" s="21" t="s">
        <v>1939</v>
      </c>
      <c r="J113" s="21" t="s">
        <v>1940</v>
      </c>
      <c r="K113" s="22" t="s">
        <v>1941</v>
      </c>
    </row>
    <row r="114" spans="1:28" s="20" customFormat="1" ht="14.4">
      <c r="A114" s="15" t="s">
        <v>1845</v>
      </c>
      <c r="B114" s="18" t="s">
        <v>1942</v>
      </c>
      <c r="C114" s="16" t="s">
        <v>10</v>
      </c>
      <c r="D114" s="16">
        <v>2024</v>
      </c>
      <c r="E114" s="17" t="s">
        <v>1943</v>
      </c>
      <c r="F114" s="17" t="s">
        <v>1944</v>
      </c>
      <c r="G114" s="18" t="s">
        <v>1945</v>
      </c>
      <c r="H114" s="18" t="s">
        <v>1946</v>
      </c>
      <c r="I114" s="21" t="s">
        <v>1947</v>
      </c>
      <c r="J114" s="21" t="s">
        <v>1948</v>
      </c>
      <c r="K114" s="22" t="s">
        <v>1949</v>
      </c>
    </row>
    <row r="115" spans="1:28" s="20" customFormat="1" ht="14.4">
      <c r="A115" s="15" t="s">
        <v>1845</v>
      </c>
      <c r="B115" s="30" t="s">
        <v>1950</v>
      </c>
      <c r="C115" s="16" t="s">
        <v>10</v>
      </c>
      <c r="D115" s="16">
        <v>2024</v>
      </c>
      <c r="E115" s="17" t="s">
        <v>1951</v>
      </c>
      <c r="F115" s="17" t="s">
        <v>1952</v>
      </c>
      <c r="G115" s="18" t="s">
        <v>1953</v>
      </c>
      <c r="H115" s="18" t="s">
        <v>1954</v>
      </c>
      <c r="I115" s="21" t="s">
        <v>1955</v>
      </c>
      <c r="J115" s="21" t="s">
        <v>1956</v>
      </c>
      <c r="K115" s="22" t="s">
        <v>1957</v>
      </c>
    </row>
    <row r="116" spans="1:28" s="20" customFormat="1" ht="14.4">
      <c r="A116" s="18" t="s">
        <v>1828</v>
      </c>
      <c r="B116" s="18" t="s">
        <v>1958</v>
      </c>
      <c r="C116" s="16" t="s">
        <v>10</v>
      </c>
      <c r="D116" s="16">
        <v>2024</v>
      </c>
      <c r="E116" s="17" t="s">
        <v>1959</v>
      </c>
      <c r="F116" s="17" t="s">
        <v>1960</v>
      </c>
      <c r="G116" s="18" t="s">
        <v>1961</v>
      </c>
      <c r="H116" s="18" t="s">
        <v>1962</v>
      </c>
      <c r="I116" s="21" t="s">
        <v>1963</v>
      </c>
      <c r="J116" s="21" t="s">
        <v>1964</v>
      </c>
      <c r="K116" s="19" t="s">
        <v>1965</v>
      </c>
    </row>
    <row r="117" spans="1:28" s="20" customFormat="1" ht="14.4">
      <c r="A117" s="15" t="s">
        <v>1845</v>
      </c>
      <c r="B117" s="31" t="s">
        <v>1966</v>
      </c>
      <c r="C117" s="16" t="s">
        <v>10</v>
      </c>
      <c r="D117" s="16">
        <v>2024</v>
      </c>
      <c r="E117" s="17" t="s">
        <v>1967</v>
      </c>
      <c r="F117" s="17" t="s">
        <v>1968</v>
      </c>
      <c r="G117" s="18" t="s">
        <v>1969</v>
      </c>
      <c r="H117" s="18" t="s">
        <v>1970</v>
      </c>
      <c r="I117" s="21" t="s">
        <v>1971</v>
      </c>
      <c r="J117" s="21" t="s">
        <v>1972</v>
      </c>
      <c r="K117" s="19" t="s">
        <v>1973</v>
      </c>
    </row>
    <row r="118" spans="1:28" s="20" customFormat="1" ht="14.4">
      <c r="A118" s="15" t="s">
        <v>1845</v>
      </c>
      <c r="B118" s="15" t="s">
        <v>1974</v>
      </c>
      <c r="C118" s="16" t="s">
        <v>10</v>
      </c>
      <c r="D118" s="16">
        <v>2024</v>
      </c>
      <c r="E118" s="17" t="s">
        <v>1975</v>
      </c>
      <c r="F118" s="17" t="s">
        <v>1976</v>
      </c>
      <c r="G118" s="18" t="s">
        <v>1977</v>
      </c>
      <c r="H118" s="18" t="s">
        <v>1978</v>
      </c>
      <c r="I118" s="21" t="s">
        <v>1979</v>
      </c>
      <c r="J118" s="21" t="s">
        <v>1980</v>
      </c>
      <c r="K118" s="22" t="s">
        <v>1981</v>
      </c>
    </row>
    <row r="119" spans="1:28" s="20" customFormat="1" ht="14.4">
      <c r="A119" s="15" t="s">
        <v>1982</v>
      </c>
      <c r="B119" s="15" t="s">
        <v>1983</v>
      </c>
      <c r="C119" s="16" t="s">
        <v>10</v>
      </c>
      <c r="D119" s="16">
        <v>2024</v>
      </c>
      <c r="E119" s="17" t="s">
        <v>1984</v>
      </c>
      <c r="F119" s="17" t="s">
        <v>1985</v>
      </c>
      <c r="G119" s="18" t="s">
        <v>1986</v>
      </c>
      <c r="H119" s="18" t="s">
        <v>1987</v>
      </c>
      <c r="I119" s="21" t="s">
        <v>1988</v>
      </c>
      <c r="J119" s="21" t="s">
        <v>1989</v>
      </c>
      <c r="K119" s="19" t="s">
        <v>1990</v>
      </c>
    </row>
    <row r="120" spans="1:28" s="20" customFormat="1" ht="14.4">
      <c r="A120" s="15" t="s">
        <v>1991</v>
      </c>
      <c r="B120" s="15" t="s">
        <v>1992</v>
      </c>
      <c r="C120" s="16" t="s">
        <v>10</v>
      </c>
      <c r="D120" s="16">
        <v>2024</v>
      </c>
      <c r="E120" s="17" t="s">
        <v>1993</v>
      </c>
      <c r="F120" s="17" t="s">
        <v>1994</v>
      </c>
      <c r="G120" s="18" t="s">
        <v>1995</v>
      </c>
      <c r="H120" s="18" t="s">
        <v>1996</v>
      </c>
      <c r="I120" s="21" t="s">
        <v>1997</v>
      </c>
      <c r="J120" s="21" t="s">
        <v>1998</v>
      </c>
      <c r="K120" s="19" t="s">
        <v>1999</v>
      </c>
      <c r="Q120" s="23"/>
      <c r="R120" s="23"/>
      <c r="S120" s="23"/>
      <c r="T120" s="23"/>
      <c r="U120" s="23"/>
      <c r="V120" s="23"/>
      <c r="W120" s="23"/>
      <c r="X120" s="23"/>
      <c r="Y120" s="23"/>
      <c r="Z120" s="23"/>
      <c r="AA120" s="23"/>
      <c r="AB120" s="23"/>
    </row>
    <row r="121" spans="1:28" s="20" customFormat="1" ht="14.4">
      <c r="A121" s="18" t="s">
        <v>2000</v>
      </c>
      <c r="B121" s="18" t="s">
        <v>2001</v>
      </c>
      <c r="C121" s="16" t="s">
        <v>10</v>
      </c>
      <c r="D121" s="16">
        <v>2024</v>
      </c>
      <c r="E121" s="17" t="s">
        <v>2002</v>
      </c>
      <c r="F121" s="17" t="s">
        <v>2003</v>
      </c>
      <c r="G121" s="18" t="s">
        <v>2004</v>
      </c>
      <c r="H121" s="18" t="s">
        <v>2005</v>
      </c>
      <c r="I121" s="21" t="s">
        <v>2006</v>
      </c>
      <c r="J121" s="21" t="s">
        <v>2007</v>
      </c>
      <c r="K121" s="19" t="s">
        <v>2008</v>
      </c>
    </row>
    <row r="122" spans="1:28" s="20" customFormat="1" ht="14.4">
      <c r="A122" s="15" t="s">
        <v>2009</v>
      </c>
      <c r="B122" s="30" t="s">
        <v>2010</v>
      </c>
      <c r="C122" s="16" t="s">
        <v>10</v>
      </c>
      <c r="D122" s="16">
        <v>2024</v>
      </c>
      <c r="E122" s="17" t="s">
        <v>2011</v>
      </c>
      <c r="F122" s="17" t="s">
        <v>2012</v>
      </c>
      <c r="G122" s="18" t="s">
        <v>2013</v>
      </c>
      <c r="H122" s="18" t="s">
        <v>2014</v>
      </c>
      <c r="I122" s="21" t="s">
        <v>2015</v>
      </c>
      <c r="J122" s="21" t="s">
        <v>2016</v>
      </c>
      <c r="K122" s="22" t="s">
        <v>2017</v>
      </c>
      <c r="Q122" s="23"/>
      <c r="R122" s="23"/>
      <c r="S122" s="23"/>
      <c r="T122" s="23"/>
      <c r="U122" s="23"/>
      <c r="V122" s="23"/>
      <c r="W122" s="23"/>
      <c r="X122" s="23"/>
      <c r="Y122" s="23"/>
      <c r="Z122" s="23"/>
      <c r="AA122" s="23"/>
      <c r="AB122" s="23"/>
    </row>
    <row r="123" spans="1:28" s="20" customFormat="1" ht="14.4">
      <c r="A123" s="15" t="s">
        <v>2009</v>
      </c>
      <c r="B123" s="30" t="s">
        <v>2018</v>
      </c>
      <c r="C123" s="16" t="s">
        <v>10</v>
      </c>
      <c r="D123" s="16">
        <v>2024</v>
      </c>
      <c r="E123" s="17" t="s">
        <v>2019</v>
      </c>
      <c r="F123" s="17" t="s">
        <v>2020</v>
      </c>
      <c r="G123" s="18" t="s">
        <v>2021</v>
      </c>
      <c r="H123" s="18" t="s">
        <v>2022</v>
      </c>
      <c r="I123" s="21" t="s">
        <v>2023</v>
      </c>
      <c r="J123" s="21" t="s">
        <v>2024</v>
      </c>
      <c r="K123" s="19" t="s">
        <v>2025</v>
      </c>
      <c r="Q123" s="23"/>
      <c r="R123" s="23"/>
      <c r="S123" s="23"/>
      <c r="T123" s="23"/>
      <c r="U123" s="23"/>
      <c r="V123" s="23"/>
      <c r="W123" s="23"/>
      <c r="X123" s="23"/>
      <c r="Y123" s="23"/>
      <c r="Z123" s="23"/>
      <c r="AA123" s="23"/>
      <c r="AB123" s="23"/>
    </row>
    <row r="124" spans="1:28" s="20" customFormat="1" ht="14.4">
      <c r="A124" s="15" t="s">
        <v>2009</v>
      </c>
      <c r="B124" s="15" t="s">
        <v>2026</v>
      </c>
      <c r="C124" s="16" t="s">
        <v>10</v>
      </c>
      <c r="D124" s="16">
        <v>2024</v>
      </c>
      <c r="E124" s="17" t="s">
        <v>2027</v>
      </c>
      <c r="F124" s="17" t="s">
        <v>2028</v>
      </c>
      <c r="G124" s="18" t="s">
        <v>2029</v>
      </c>
      <c r="H124" s="18" t="s">
        <v>2030</v>
      </c>
      <c r="I124" s="21" t="s">
        <v>2031</v>
      </c>
      <c r="J124" s="21" t="s">
        <v>2032</v>
      </c>
      <c r="K124" s="19" t="s">
        <v>2033</v>
      </c>
      <c r="Q124" s="23"/>
      <c r="R124" s="23"/>
      <c r="S124" s="23"/>
      <c r="T124" s="23"/>
      <c r="U124" s="23"/>
      <c r="V124" s="23"/>
      <c r="W124" s="23"/>
      <c r="X124" s="23"/>
      <c r="Y124" s="23"/>
      <c r="Z124" s="23"/>
      <c r="AA124" s="23"/>
      <c r="AB124" s="23"/>
    </row>
    <row r="125" spans="1:28" s="20" customFormat="1" ht="14.4">
      <c r="A125" s="15" t="s">
        <v>2009</v>
      </c>
      <c r="B125" s="15" t="s">
        <v>2034</v>
      </c>
      <c r="C125" s="16" t="s">
        <v>10</v>
      </c>
      <c r="D125" s="16">
        <v>2024</v>
      </c>
      <c r="E125" s="17" t="s">
        <v>2035</v>
      </c>
      <c r="F125" s="17" t="s">
        <v>2036</v>
      </c>
      <c r="G125" s="18" t="s">
        <v>2037</v>
      </c>
      <c r="H125" s="18" t="s">
        <v>2038</v>
      </c>
      <c r="I125" s="21" t="s">
        <v>2039</v>
      </c>
      <c r="J125" s="21" t="s">
        <v>2040</v>
      </c>
      <c r="K125" s="19" t="s">
        <v>2041</v>
      </c>
      <c r="Q125" s="23"/>
      <c r="R125" s="23"/>
      <c r="S125" s="23"/>
      <c r="T125" s="23"/>
      <c r="U125" s="23"/>
      <c r="V125" s="23"/>
      <c r="W125" s="23"/>
      <c r="X125" s="23"/>
      <c r="Y125" s="23"/>
      <c r="Z125" s="23"/>
      <c r="AA125" s="23"/>
      <c r="AB125" s="23"/>
    </row>
    <row r="126" spans="1:28" s="20" customFormat="1" ht="14.4">
      <c r="A126" s="15" t="s">
        <v>2042</v>
      </c>
      <c r="B126" s="15" t="s">
        <v>2042</v>
      </c>
      <c r="C126" s="16" t="s">
        <v>10</v>
      </c>
      <c r="D126" s="16">
        <v>2024</v>
      </c>
      <c r="E126" s="17" t="s">
        <v>2043</v>
      </c>
      <c r="F126" s="17" t="s">
        <v>2044</v>
      </c>
      <c r="G126" s="18" t="s">
        <v>2045</v>
      </c>
      <c r="H126" s="18" t="s">
        <v>2046</v>
      </c>
      <c r="I126" s="21" t="s">
        <v>2047</v>
      </c>
      <c r="J126" s="21" t="s">
        <v>2048</v>
      </c>
      <c r="K126" s="22" t="s">
        <v>2049</v>
      </c>
    </row>
    <row r="127" spans="1:28" s="20" customFormat="1" ht="14.4">
      <c r="A127" s="18" t="s">
        <v>2050</v>
      </c>
      <c r="B127" s="31" t="s">
        <v>2051</v>
      </c>
      <c r="C127" s="16" t="s">
        <v>10</v>
      </c>
      <c r="D127" s="16">
        <v>2024</v>
      </c>
      <c r="E127" s="17" t="s">
        <v>2052</v>
      </c>
      <c r="F127" s="17" t="s">
        <v>2053</v>
      </c>
      <c r="G127" s="18" t="s">
        <v>2054</v>
      </c>
      <c r="H127" s="18" t="s">
        <v>2055</v>
      </c>
      <c r="I127" s="21" t="s">
        <v>2056</v>
      </c>
      <c r="J127" s="21" t="s">
        <v>2057</v>
      </c>
      <c r="K127" s="19" t="s">
        <v>2058</v>
      </c>
      <c r="Q127" s="23"/>
      <c r="R127" s="23"/>
      <c r="S127" s="23"/>
      <c r="T127" s="23"/>
      <c r="U127" s="23"/>
      <c r="V127" s="23"/>
      <c r="W127" s="23"/>
      <c r="X127" s="23"/>
      <c r="Y127" s="23"/>
      <c r="Z127" s="23"/>
      <c r="AA127" s="23"/>
      <c r="AB127" s="23"/>
    </row>
    <row r="128" spans="1:28" s="20" customFormat="1" ht="14.4">
      <c r="A128" s="18" t="s">
        <v>2059</v>
      </c>
      <c r="B128" s="31" t="s">
        <v>2060</v>
      </c>
      <c r="C128" s="16" t="s">
        <v>10</v>
      </c>
      <c r="D128" s="16">
        <v>2024</v>
      </c>
      <c r="E128" s="17" t="s">
        <v>2061</v>
      </c>
      <c r="F128" s="17" t="s">
        <v>2062</v>
      </c>
      <c r="G128" s="18" t="s">
        <v>2063</v>
      </c>
      <c r="H128" s="18" t="s">
        <v>2064</v>
      </c>
      <c r="I128" s="21" t="s">
        <v>2065</v>
      </c>
      <c r="J128" s="21" t="s">
        <v>2066</v>
      </c>
      <c r="K128" s="19" t="s">
        <v>2067</v>
      </c>
    </row>
    <row r="129" spans="1:28" s="20" customFormat="1" ht="14.4">
      <c r="A129" s="18" t="s">
        <v>2068</v>
      </c>
      <c r="B129" s="31" t="s">
        <v>2069</v>
      </c>
      <c r="C129" s="16" t="s">
        <v>10</v>
      </c>
      <c r="D129" s="16">
        <v>2024</v>
      </c>
      <c r="E129" s="17" t="s">
        <v>2070</v>
      </c>
      <c r="F129" s="17" t="s">
        <v>2071</v>
      </c>
      <c r="G129" s="18" t="s">
        <v>2072</v>
      </c>
      <c r="H129" s="17" t="s">
        <v>2073</v>
      </c>
      <c r="I129" s="17" t="s">
        <v>2074</v>
      </c>
      <c r="J129" s="17" t="s">
        <v>2075</v>
      </c>
      <c r="K129" s="19" t="s">
        <v>2076</v>
      </c>
    </row>
    <row r="130" spans="1:28" s="20" customFormat="1" ht="14.4">
      <c r="A130" s="15" t="s">
        <v>2077</v>
      </c>
      <c r="B130" s="31" t="s">
        <v>2078</v>
      </c>
      <c r="C130" s="16" t="s">
        <v>10</v>
      </c>
      <c r="D130" s="16">
        <v>2024</v>
      </c>
      <c r="E130" s="17" t="s">
        <v>2079</v>
      </c>
      <c r="F130" s="17" t="s">
        <v>2080</v>
      </c>
      <c r="G130" s="18" t="s">
        <v>2081</v>
      </c>
      <c r="H130" s="18" t="s">
        <v>2082</v>
      </c>
      <c r="I130" s="21" t="s">
        <v>2083</v>
      </c>
      <c r="J130" s="21" t="s">
        <v>2084</v>
      </c>
      <c r="K130" s="19" t="s">
        <v>2085</v>
      </c>
    </row>
    <row r="131" spans="1:28" s="20" customFormat="1" ht="14.4">
      <c r="A131" s="18" t="s">
        <v>2086</v>
      </c>
      <c r="B131" s="18" t="s">
        <v>2087</v>
      </c>
      <c r="C131" s="16" t="s">
        <v>10</v>
      </c>
      <c r="D131" s="16">
        <v>2024</v>
      </c>
      <c r="E131" s="17" t="s">
        <v>2088</v>
      </c>
      <c r="F131" s="17" t="s">
        <v>2089</v>
      </c>
      <c r="G131" s="18" t="s">
        <v>2090</v>
      </c>
      <c r="H131" s="18" t="s">
        <v>2091</v>
      </c>
      <c r="I131" s="21" t="s">
        <v>2092</v>
      </c>
      <c r="J131" s="21" t="s">
        <v>2093</v>
      </c>
      <c r="K131" s="22" t="s">
        <v>2094</v>
      </c>
    </row>
    <row r="132" spans="1:28" s="20" customFormat="1" ht="14.4">
      <c r="A132" s="17" t="s">
        <v>2095</v>
      </c>
      <c r="B132" s="17" t="s">
        <v>2096</v>
      </c>
      <c r="C132" s="16" t="s">
        <v>10</v>
      </c>
      <c r="D132" s="16">
        <v>2024</v>
      </c>
      <c r="E132" s="17" t="s">
        <v>2097</v>
      </c>
      <c r="F132" s="17" t="s">
        <v>2098</v>
      </c>
      <c r="G132" s="17" t="s">
        <v>2099</v>
      </c>
      <c r="H132" s="17" t="s">
        <v>2100</v>
      </c>
      <c r="I132" s="17" t="s">
        <v>2101</v>
      </c>
      <c r="J132" s="17" t="s">
        <v>2102</v>
      </c>
      <c r="K132" s="33" t="s">
        <v>2103</v>
      </c>
      <c r="L132" s="26"/>
      <c r="M132" s="26"/>
      <c r="N132" s="26"/>
      <c r="O132" s="26"/>
      <c r="P132" s="26"/>
      <c r="Q132" s="26"/>
      <c r="R132" s="26"/>
      <c r="S132" s="26"/>
      <c r="T132" s="26"/>
      <c r="U132" s="26"/>
      <c r="V132" s="26"/>
      <c r="W132" s="26"/>
      <c r="X132" s="26"/>
      <c r="Y132" s="26"/>
      <c r="Z132" s="26"/>
      <c r="AA132" s="26"/>
      <c r="AB132" s="26"/>
    </row>
    <row r="133" spans="1:28" s="20" customFormat="1" ht="14.4">
      <c r="A133" s="15" t="s">
        <v>2077</v>
      </c>
      <c r="B133" s="15" t="s">
        <v>2104</v>
      </c>
      <c r="C133" s="16" t="s">
        <v>10</v>
      </c>
      <c r="D133" s="16">
        <v>2024</v>
      </c>
      <c r="E133" s="17" t="s">
        <v>2105</v>
      </c>
      <c r="F133" s="17" t="s">
        <v>2106</v>
      </c>
      <c r="G133" s="18" t="s">
        <v>2107</v>
      </c>
      <c r="H133" s="18" t="s">
        <v>2108</v>
      </c>
      <c r="I133" s="21" t="s">
        <v>2109</v>
      </c>
      <c r="J133" s="21" t="s">
        <v>2110</v>
      </c>
      <c r="K133" s="22" t="s">
        <v>2111</v>
      </c>
    </row>
    <row r="134" spans="1:28" s="20" customFormat="1" ht="14.4">
      <c r="A134" s="15" t="s">
        <v>2095</v>
      </c>
      <c r="B134" s="15" t="s">
        <v>2112</v>
      </c>
      <c r="C134" s="16" t="s">
        <v>10</v>
      </c>
      <c r="D134" s="16">
        <v>2024</v>
      </c>
      <c r="E134" s="17" t="s">
        <v>2113</v>
      </c>
      <c r="F134" s="17" t="s">
        <v>2114</v>
      </c>
      <c r="G134" s="18" t="s">
        <v>2115</v>
      </c>
      <c r="H134" s="18" t="s">
        <v>2116</v>
      </c>
      <c r="I134" s="21" t="s">
        <v>2117</v>
      </c>
      <c r="J134" s="21" t="s">
        <v>2118</v>
      </c>
      <c r="K134" s="22" t="s">
        <v>2119</v>
      </c>
      <c r="Q134" s="23"/>
      <c r="R134" s="23"/>
      <c r="S134" s="23"/>
      <c r="T134" s="23"/>
      <c r="U134" s="23"/>
      <c r="V134" s="23"/>
      <c r="W134" s="23"/>
      <c r="X134" s="23"/>
      <c r="Y134" s="23"/>
      <c r="Z134" s="23"/>
      <c r="AA134" s="23"/>
      <c r="AB134" s="23"/>
    </row>
    <row r="135" spans="1:28" s="20" customFormat="1" ht="14.4">
      <c r="A135" s="17" t="s">
        <v>2095</v>
      </c>
      <c r="B135" s="17" t="s">
        <v>2120</v>
      </c>
      <c r="C135" s="16" t="s">
        <v>10</v>
      </c>
      <c r="D135" s="16">
        <v>2024</v>
      </c>
      <c r="E135" s="17" t="s">
        <v>2121</v>
      </c>
      <c r="F135" s="17" t="s">
        <v>2122</v>
      </c>
      <c r="G135" s="17" t="s">
        <v>2123</v>
      </c>
      <c r="H135" s="17" t="s">
        <v>2124</v>
      </c>
      <c r="I135" s="17" t="s">
        <v>2125</v>
      </c>
      <c r="J135" s="17" t="s">
        <v>2126</v>
      </c>
      <c r="K135" s="25" t="s">
        <v>2127</v>
      </c>
      <c r="L135" s="26"/>
      <c r="M135" s="26"/>
      <c r="N135" s="26"/>
      <c r="O135" s="26"/>
      <c r="P135" s="26"/>
      <c r="Q135" s="26"/>
      <c r="R135" s="26"/>
      <c r="S135" s="26"/>
      <c r="T135" s="26"/>
      <c r="U135" s="26"/>
      <c r="V135" s="26"/>
      <c r="W135" s="26"/>
      <c r="X135" s="26"/>
      <c r="Y135" s="26"/>
      <c r="Z135" s="26"/>
      <c r="AA135" s="26"/>
      <c r="AB135" s="26"/>
    </row>
    <row r="136" spans="1:28" s="20" customFormat="1" ht="14.4">
      <c r="A136" s="18" t="s">
        <v>2086</v>
      </c>
      <c r="B136" s="18" t="s">
        <v>2128</v>
      </c>
      <c r="C136" s="16" t="s">
        <v>10</v>
      </c>
      <c r="D136" s="16">
        <v>2024</v>
      </c>
      <c r="E136" s="17" t="s">
        <v>2129</v>
      </c>
      <c r="F136" s="17" t="s">
        <v>2130</v>
      </c>
      <c r="G136" s="18" t="s">
        <v>2131</v>
      </c>
      <c r="H136" s="18" t="s">
        <v>2132</v>
      </c>
      <c r="I136" s="21" t="s">
        <v>2133</v>
      </c>
      <c r="J136" s="21" t="s">
        <v>2134</v>
      </c>
      <c r="K136" s="19" t="s">
        <v>2135</v>
      </c>
      <c r="Q136" s="23"/>
      <c r="R136" s="23"/>
      <c r="S136" s="23"/>
      <c r="T136" s="23"/>
      <c r="U136" s="23"/>
      <c r="V136" s="23"/>
      <c r="W136" s="23"/>
      <c r="X136" s="23"/>
      <c r="Y136" s="23"/>
      <c r="Z136" s="23"/>
      <c r="AA136" s="23"/>
      <c r="AB136" s="23"/>
    </row>
    <row r="137" spans="1:28" s="20" customFormat="1" ht="16.2">
      <c r="A137" s="15" t="s">
        <v>2136</v>
      </c>
      <c r="B137" s="15" t="s">
        <v>2137</v>
      </c>
      <c r="C137" s="16" t="s">
        <v>10</v>
      </c>
      <c r="D137" s="16">
        <v>2024</v>
      </c>
      <c r="E137" s="17" t="s">
        <v>2138</v>
      </c>
      <c r="F137" s="17" t="s">
        <v>2139</v>
      </c>
      <c r="G137" s="18" t="s">
        <v>2140</v>
      </c>
      <c r="H137" s="18" t="s">
        <v>2141</v>
      </c>
      <c r="I137" s="21" t="s">
        <v>2142</v>
      </c>
      <c r="J137" s="21" t="s">
        <v>2143</v>
      </c>
      <c r="K137" s="19" t="s">
        <v>2144</v>
      </c>
    </row>
    <row r="138" spans="1:28" s="20" customFormat="1" ht="14.4">
      <c r="A138" s="18" t="s">
        <v>2145</v>
      </c>
      <c r="B138" s="18" t="s">
        <v>2146</v>
      </c>
      <c r="C138" s="16" t="s">
        <v>10</v>
      </c>
      <c r="D138" s="16">
        <v>2024</v>
      </c>
      <c r="E138" s="17" t="s">
        <v>2147</v>
      </c>
      <c r="F138" s="17" t="s">
        <v>2148</v>
      </c>
      <c r="G138" s="18" t="s">
        <v>2149</v>
      </c>
      <c r="H138" s="18" t="s">
        <v>2150</v>
      </c>
      <c r="I138" s="21" t="s">
        <v>2151</v>
      </c>
      <c r="J138" s="21" t="s">
        <v>2152</v>
      </c>
      <c r="K138" s="19" t="s">
        <v>2153</v>
      </c>
    </row>
    <row r="139" spans="1:28" s="20" customFormat="1" ht="14.4">
      <c r="A139" s="15" t="s">
        <v>2154</v>
      </c>
      <c r="B139" s="15" t="s">
        <v>2155</v>
      </c>
      <c r="C139" s="16" t="s">
        <v>10</v>
      </c>
      <c r="D139" s="16">
        <v>2024</v>
      </c>
      <c r="E139" s="17" t="s">
        <v>2156</v>
      </c>
      <c r="F139" s="17" t="s">
        <v>2157</v>
      </c>
      <c r="G139" s="18" t="s">
        <v>2158</v>
      </c>
      <c r="H139" s="18" t="s">
        <v>2159</v>
      </c>
      <c r="I139" s="21" t="s">
        <v>2160</v>
      </c>
      <c r="J139" s="21" t="s">
        <v>2161</v>
      </c>
      <c r="K139" s="22" t="s">
        <v>2162</v>
      </c>
    </row>
    <row r="140" spans="1:28" s="20" customFormat="1" ht="14.4">
      <c r="A140" s="18" t="s">
        <v>2163</v>
      </c>
      <c r="B140" s="18" t="s">
        <v>2164</v>
      </c>
      <c r="C140" s="16" t="s">
        <v>10</v>
      </c>
      <c r="D140" s="16">
        <v>2024</v>
      </c>
      <c r="E140" s="17" t="s">
        <v>2165</v>
      </c>
      <c r="F140" s="17" t="s">
        <v>2166</v>
      </c>
      <c r="G140" s="18" t="s">
        <v>2167</v>
      </c>
      <c r="H140" s="18" t="s">
        <v>2168</v>
      </c>
      <c r="I140" s="21" t="s">
        <v>2169</v>
      </c>
      <c r="J140" s="21" t="s">
        <v>2170</v>
      </c>
      <c r="K140" s="19" t="s">
        <v>2171</v>
      </c>
    </row>
    <row r="141" spans="1:28" s="20" customFormat="1" ht="14.4">
      <c r="A141" s="15" t="s">
        <v>2172</v>
      </c>
      <c r="B141" s="15" t="s">
        <v>2173</v>
      </c>
      <c r="C141" s="16" t="s">
        <v>10</v>
      </c>
      <c r="D141" s="16">
        <v>2024</v>
      </c>
      <c r="E141" s="17" t="s">
        <v>2174</v>
      </c>
      <c r="F141" s="17" t="s">
        <v>2175</v>
      </c>
      <c r="G141" s="18" t="s">
        <v>2176</v>
      </c>
      <c r="H141" s="18" t="s">
        <v>2177</v>
      </c>
      <c r="I141" s="21" t="s">
        <v>2178</v>
      </c>
      <c r="J141" s="21" t="s">
        <v>2179</v>
      </c>
      <c r="K141" s="22" t="s">
        <v>2180</v>
      </c>
    </row>
    <row r="142" spans="1:28" s="20" customFormat="1" ht="14.4">
      <c r="A142" s="15" t="s">
        <v>2172</v>
      </c>
      <c r="B142" s="15" t="s">
        <v>2181</v>
      </c>
      <c r="C142" s="16" t="s">
        <v>10</v>
      </c>
      <c r="D142" s="16">
        <v>2024</v>
      </c>
      <c r="E142" s="17" t="s">
        <v>2182</v>
      </c>
      <c r="F142" s="17" t="s">
        <v>2183</v>
      </c>
      <c r="G142" s="18" t="s">
        <v>2184</v>
      </c>
      <c r="H142" s="18" t="s">
        <v>2185</v>
      </c>
      <c r="I142" s="21" t="s">
        <v>2186</v>
      </c>
      <c r="J142" s="21" t="s">
        <v>2187</v>
      </c>
      <c r="K142" s="22" t="s">
        <v>2188</v>
      </c>
    </row>
    <row r="143" spans="1:28" s="20" customFormat="1" ht="14.4">
      <c r="A143" s="34" t="s">
        <v>2189</v>
      </c>
      <c r="B143" s="15" t="s">
        <v>2190</v>
      </c>
      <c r="C143" s="16" t="s">
        <v>10</v>
      </c>
      <c r="D143" s="16">
        <v>2024</v>
      </c>
      <c r="E143" s="17" t="s">
        <v>2191</v>
      </c>
      <c r="F143" s="17" t="s">
        <v>2192</v>
      </c>
      <c r="G143" s="18" t="s">
        <v>2193</v>
      </c>
      <c r="H143" s="18" t="s">
        <v>2194</v>
      </c>
      <c r="I143" s="21" t="s">
        <v>2195</v>
      </c>
      <c r="J143" s="21" t="s">
        <v>2196</v>
      </c>
      <c r="K143" s="19" t="s">
        <v>2197</v>
      </c>
      <c r="Q143" s="23"/>
      <c r="R143" s="23"/>
      <c r="S143" s="23"/>
      <c r="T143" s="23"/>
      <c r="U143" s="23"/>
      <c r="V143" s="23"/>
      <c r="W143" s="23"/>
      <c r="X143" s="23"/>
      <c r="Y143" s="23"/>
      <c r="Z143" s="23"/>
      <c r="AA143" s="23"/>
      <c r="AB143" s="23"/>
    </row>
    <row r="144" spans="1:28" s="20" customFormat="1" ht="16.2">
      <c r="A144" s="18" t="s">
        <v>2198</v>
      </c>
      <c r="B144" s="18" t="s">
        <v>2199</v>
      </c>
      <c r="C144" s="16" t="s">
        <v>10</v>
      </c>
      <c r="D144" s="16">
        <v>2024</v>
      </c>
      <c r="E144" s="17" t="s">
        <v>2200</v>
      </c>
      <c r="F144" s="17" t="s">
        <v>2201</v>
      </c>
      <c r="G144" s="18" t="s">
        <v>2202</v>
      </c>
      <c r="H144" s="18" t="s">
        <v>2203</v>
      </c>
      <c r="I144" s="21" t="s">
        <v>2204</v>
      </c>
      <c r="J144" s="21" t="s">
        <v>2205</v>
      </c>
      <c r="K144" s="22" t="s">
        <v>2206</v>
      </c>
    </row>
    <row r="145" spans="1:28" s="20" customFormat="1" ht="14.4">
      <c r="A145" s="18" t="s">
        <v>2207</v>
      </c>
      <c r="B145" s="18" t="s">
        <v>2208</v>
      </c>
      <c r="C145" s="16" t="s">
        <v>10</v>
      </c>
      <c r="D145" s="16">
        <v>2024</v>
      </c>
      <c r="E145" s="17" t="s">
        <v>2209</v>
      </c>
      <c r="F145" s="17" t="s">
        <v>2210</v>
      </c>
      <c r="G145" s="18" t="s">
        <v>2211</v>
      </c>
      <c r="H145" s="18" t="s">
        <v>2212</v>
      </c>
      <c r="I145" s="21" t="s">
        <v>2213</v>
      </c>
      <c r="J145" s="21" t="s">
        <v>2214</v>
      </c>
      <c r="K145" s="22" t="s">
        <v>2215</v>
      </c>
    </row>
    <row r="146" spans="1:28" s="20" customFormat="1" ht="14.4">
      <c r="A146" s="15" t="s">
        <v>2216</v>
      </c>
      <c r="B146" s="15" t="s">
        <v>2217</v>
      </c>
      <c r="C146" s="16" t="s">
        <v>10</v>
      </c>
      <c r="D146" s="16">
        <v>2024</v>
      </c>
      <c r="E146" s="17" t="s">
        <v>2218</v>
      </c>
      <c r="F146" s="17" t="s">
        <v>2219</v>
      </c>
      <c r="G146" s="18" t="s">
        <v>2220</v>
      </c>
      <c r="H146" s="18" t="s">
        <v>2221</v>
      </c>
      <c r="I146" s="21" t="s">
        <v>2222</v>
      </c>
      <c r="J146" s="21" t="s">
        <v>2223</v>
      </c>
      <c r="K146" s="22" t="s">
        <v>2224</v>
      </c>
    </row>
    <row r="147" spans="1:28" s="20" customFormat="1" ht="14.4">
      <c r="A147" s="15" t="s">
        <v>2216</v>
      </c>
      <c r="B147" s="15" t="s">
        <v>2225</v>
      </c>
      <c r="C147" s="16" t="s">
        <v>10</v>
      </c>
      <c r="D147" s="16">
        <v>2024</v>
      </c>
      <c r="E147" s="17" t="s">
        <v>2226</v>
      </c>
      <c r="F147" s="17" t="s">
        <v>2227</v>
      </c>
      <c r="G147" s="18" t="s">
        <v>2228</v>
      </c>
      <c r="H147" s="18" t="s">
        <v>2229</v>
      </c>
      <c r="I147" s="21" t="s">
        <v>2230</v>
      </c>
      <c r="J147" s="21" t="s">
        <v>2231</v>
      </c>
      <c r="K147" s="22" t="s">
        <v>2232</v>
      </c>
    </row>
    <row r="148" spans="1:28" s="20" customFormat="1" ht="14.4">
      <c r="A148" s="15" t="s">
        <v>2233</v>
      </c>
      <c r="B148" s="15" t="s">
        <v>2234</v>
      </c>
      <c r="C148" s="16" t="s">
        <v>10</v>
      </c>
      <c r="D148" s="16">
        <v>2024</v>
      </c>
      <c r="E148" s="17" t="s">
        <v>2235</v>
      </c>
      <c r="F148" s="17" t="s">
        <v>2236</v>
      </c>
      <c r="G148" s="18" t="s">
        <v>2237</v>
      </c>
      <c r="H148" s="18" t="s">
        <v>2238</v>
      </c>
      <c r="I148" s="21" t="s">
        <v>2239</v>
      </c>
      <c r="J148" s="21" t="s">
        <v>2240</v>
      </c>
      <c r="K148" s="22" t="s">
        <v>2241</v>
      </c>
    </row>
    <row r="149" spans="1:28" s="20" customFormat="1" ht="14.4">
      <c r="A149" s="15" t="s">
        <v>2242</v>
      </c>
      <c r="B149" s="15" t="s">
        <v>2243</v>
      </c>
      <c r="C149" s="16" t="s">
        <v>10</v>
      </c>
      <c r="D149" s="16">
        <v>2024</v>
      </c>
      <c r="E149" s="17" t="s">
        <v>2244</v>
      </c>
      <c r="F149" s="17" t="s">
        <v>2245</v>
      </c>
      <c r="G149" s="18" t="s">
        <v>2246</v>
      </c>
      <c r="H149" s="18" t="s">
        <v>2247</v>
      </c>
      <c r="I149" s="21" t="s">
        <v>2248</v>
      </c>
      <c r="J149" s="21" t="s">
        <v>2249</v>
      </c>
      <c r="K149" s="22" t="s">
        <v>2250</v>
      </c>
    </row>
    <row r="150" spans="1:28" s="20" customFormat="1" ht="14.4">
      <c r="A150" s="18" t="s">
        <v>2251</v>
      </c>
      <c r="B150" s="18" t="s">
        <v>2252</v>
      </c>
      <c r="C150" s="16" t="s">
        <v>10</v>
      </c>
      <c r="D150" s="16">
        <v>2024</v>
      </c>
      <c r="E150" s="17" t="s">
        <v>2253</v>
      </c>
      <c r="F150" s="17" t="s">
        <v>2254</v>
      </c>
      <c r="G150" s="18" t="s">
        <v>2255</v>
      </c>
      <c r="H150" s="18" t="s">
        <v>2256</v>
      </c>
      <c r="I150" s="21" t="s">
        <v>2257</v>
      </c>
      <c r="J150" s="21" t="s">
        <v>2258</v>
      </c>
      <c r="K150" s="22" t="s">
        <v>2259</v>
      </c>
    </row>
    <row r="151" spans="1:28" s="20" customFormat="1" ht="14.4">
      <c r="A151" s="15" t="s">
        <v>2260</v>
      </c>
      <c r="B151" s="15" t="s">
        <v>2261</v>
      </c>
      <c r="C151" s="16" t="s">
        <v>47</v>
      </c>
      <c r="D151" s="16">
        <v>2024</v>
      </c>
      <c r="E151" s="17" t="s">
        <v>2262</v>
      </c>
      <c r="F151" s="17" t="s">
        <v>2263</v>
      </c>
      <c r="G151" s="18" t="s">
        <v>2264</v>
      </c>
      <c r="H151" s="18" t="s">
        <v>2265</v>
      </c>
      <c r="I151" s="21" t="s">
        <v>2266</v>
      </c>
      <c r="J151" s="21" t="s">
        <v>2267</v>
      </c>
      <c r="K151" s="22" t="s">
        <v>2268</v>
      </c>
    </row>
    <row r="152" spans="1:28" s="20" customFormat="1" ht="14.4">
      <c r="A152" s="18" t="s">
        <v>2251</v>
      </c>
      <c r="B152" s="18" t="s">
        <v>2269</v>
      </c>
      <c r="C152" s="16" t="s">
        <v>10</v>
      </c>
      <c r="D152" s="16">
        <v>2024</v>
      </c>
      <c r="E152" s="17" t="s">
        <v>2270</v>
      </c>
      <c r="F152" s="17" t="s">
        <v>2271</v>
      </c>
      <c r="G152" s="18" t="s">
        <v>2272</v>
      </c>
      <c r="H152" s="18" t="s">
        <v>2273</v>
      </c>
      <c r="I152" s="21" t="s">
        <v>2274</v>
      </c>
      <c r="J152" s="21" t="s">
        <v>2275</v>
      </c>
      <c r="K152" s="22" t="s">
        <v>2276</v>
      </c>
    </row>
    <row r="153" spans="1:28" ht="14.4">
      <c r="A153" s="15" t="s">
        <v>2277</v>
      </c>
      <c r="B153" s="15" t="s">
        <v>2278</v>
      </c>
      <c r="C153" s="16" t="s">
        <v>10</v>
      </c>
      <c r="D153" s="16">
        <v>2024</v>
      </c>
      <c r="E153" s="17" t="s">
        <v>2279</v>
      </c>
      <c r="F153" s="17" t="s">
        <v>2280</v>
      </c>
      <c r="G153" s="18" t="s">
        <v>2281</v>
      </c>
      <c r="H153" s="18" t="s">
        <v>2282</v>
      </c>
      <c r="I153" s="21" t="s">
        <v>2283</v>
      </c>
      <c r="J153" s="21" t="s">
        <v>2284</v>
      </c>
      <c r="K153" s="28" t="s">
        <v>2285</v>
      </c>
      <c r="L153" s="20"/>
      <c r="M153" s="20"/>
      <c r="N153" s="20"/>
      <c r="O153" s="20"/>
      <c r="P153" s="20"/>
      <c r="Q153" s="20"/>
      <c r="R153" s="20"/>
      <c r="S153" s="20"/>
      <c r="T153" s="20"/>
      <c r="U153" s="20"/>
      <c r="V153" s="20"/>
      <c r="W153" s="20"/>
      <c r="X153" s="20"/>
      <c r="Y153" s="20"/>
      <c r="Z153" s="20"/>
      <c r="AA153" s="20"/>
      <c r="AB153" s="20"/>
    </row>
    <row r="154" spans="1:28" ht="14.4">
      <c r="A154" s="15" t="s">
        <v>2277</v>
      </c>
      <c r="B154" s="15" t="s">
        <v>2286</v>
      </c>
      <c r="C154" s="16" t="s">
        <v>10</v>
      </c>
      <c r="D154" s="16">
        <v>2024</v>
      </c>
      <c r="E154" s="17" t="s">
        <v>2287</v>
      </c>
      <c r="F154" s="17" t="s">
        <v>2288</v>
      </c>
      <c r="G154" s="18" t="s">
        <v>2289</v>
      </c>
      <c r="H154" s="18" t="s">
        <v>2290</v>
      </c>
      <c r="I154" s="21" t="s">
        <v>2291</v>
      </c>
      <c r="J154" s="21" t="s">
        <v>2292</v>
      </c>
      <c r="K154" s="28" t="s">
        <v>2293</v>
      </c>
      <c r="L154" s="20"/>
      <c r="M154" s="20"/>
      <c r="N154" s="20"/>
      <c r="O154" s="20"/>
      <c r="P154" s="20"/>
      <c r="Q154" s="23"/>
      <c r="R154" s="23"/>
      <c r="S154" s="23"/>
      <c r="T154" s="23"/>
      <c r="U154" s="23"/>
      <c r="V154" s="23"/>
      <c r="W154" s="23"/>
      <c r="X154" s="23"/>
      <c r="Y154" s="23"/>
      <c r="Z154" s="23"/>
      <c r="AA154" s="23"/>
      <c r="AB154" s="23"/>
    </row>
    <row r="155" spans="1:28" ht="14.4">
      <c r="A155" s="15" t="s">
        <v>2294</v>
      </c>
      <c r="B155" s="15" t="s">
        <v>2295</v>
      </c>
      <c r="C155" s="16" t="s">
        <v>10</v>
      </c>
      <c r="D155" s="16">
        <v>2024</v>
      </c>
      <c r="E155" s="17" t="s">
        <v>2296</v>
      </c>
      <c r="F155" s="17" t="s">
        <v>2297</v>
      </c>
      <c r="G155" s="18" t="s">
        <v>2298</v>
      </c>
      <c r="H155" s="18" t="s">
        <v>2299</v>
      </c>
      <c r="I155" s="21" t="s">
        <v>2300</v>
      </c>
      <c r="J155" s="21" t="s">
        <v>2301</v>
      </c>
      <c r="K155" s="15" t="s">
        <v>2302</v>
      </c>
      <c r="L155" s="20"/>
      <c r="M155" s="20"/>
      <c r="N155" s="20"/>
      <c r="O155" s="20"/>
      <c r="P155" s="20"/>
      <c r="Q155" s="23"/>
      <c r="R155" s="23"/>
      <c r="S155" s="23"/>
      <c r="T155" s="23"/>
      <c r="U155" s="23"/>
      <c r="V155" s="23"/>
      <c r="W155" s="23"/>
      <c r="X155" s="23"/>
      <c r="Y155" s="23"/>
      <c r="Z155" s="23"/>
      <c r="AA155" s="23"/>
      <c r="AB155" s="23"/>
    </row>
    <row r="156" spans="1:28" ht="14.4">
      <c r="A156" s="15" t="s">
        <v>2303</v>
      </c>
      <c r="B156" s="15" t="s">
        <v>2304</v>
      </c>
      <c r="C156" s="16" t="s">
        <v>10</v>
      </c>
      <c r="D156" s="16">
        <v>2024</v>
      </c>
      <c r="E156" s="17" t="s">
        <v>2305</v>
      </c>
      <c r="F156" s="17" t="s">
        <v>2306</v>
      </c>
      <c r="G156" s="18" t="s">
        <v>2307</v>
      </c>
      <c r="H156" s="18" t="s">
        <v>2308</v>
      </c>
      <c r="I156" s="21" t="s">
        <v>2309</v>
      </c>
      <c r="J156" s="21" t="s">
        <v>2310</v>
      </c>
      <c r="K156" s="28" t="s">
        <v>2311</v>
      </c>
      <c r="L156" s="20"/>
      <c r="M156" s="20"/>
      <c r="N156" s="20"/>
      <c r="O156" s="20"/>
      <c r="P156" s="20"/>
      <c r="Q156" s="20"/>
      <c r="R156" s="20"/>
      <c r="S156" s="20"/>
      <c r="T156" s="20"/>
      <c r="U156" s="20"/>
      <c r="V156" s="20"/>
      <c r="W156" s="20"/>
      <c r="X156" s="20"/>
      <c r="Y156" s="20"/>
      <c r="Z156" s="20"/>
      <c r="AA156" s="20"/>
      <c r="AB156" s="20"/>
    </row>
    <row r="157" spans="1:28" ht="14.4">
      <c r="A157" s="18" t="s">
        <v>2312</v>
      </c>
      <c r="B157" s="18" t="s">
        <v>2313</v>
      </c>
      <c r="C157" s="16" t="s">
        <v>10</v>
      </c>
      <c r="D157" s="16">
        <v>2024</v>
      </c>
      <c r="E157" s="17" t="s">
        <v>2314</v>
      </c>
      <c r="F157" s="17" t="s">
        <v>2315</v>
      </c>
      <c r="G157" s="18" t="s">
        <v>2316</v>
      </c>
      <c r="H157" s="18" t="s">
        <v>2317</v>
      </c>
      <c r="I157" s="21" t="s">
        <v>2318</v>
      </c>
      <c r="J157" s="21" t="s">
        <v>2319</v>
      </c>
      <c r="K157" s="28" t="s">
        <v>2320</v>
      </c>
      <c r="L157" s="20"/>
      <c r="M157" s="20"/>
      <c r="N157" s="20"/>
      <c r="O157" s="20"/>
      <c r="P157" s="20"/>
      <c r="Q157" s="20"/>
      <c r="R157" s="20"/>
      <c r="S157" s="20"/>
      <c r="T157" s="20"/>
      <c r="U157" s="20"/>
      <c r="V157" s="20"/>
      <c r="W157" s="20"/>
      <c r="X157" s="20"/>
      <c r="Y157" s="20"/>
      <c r="Z157" s="20"/>
      <c r="AA157" s="20"/>
      <c r="AB157" s="20"/>
    </row>
    <row r="158" spans="1:28" ht="14.4">
      <c r="A158" s="15" t="s">
        <v>2321</v>
      </c>
      <c r="B158" s="15" t="s">
        <v>2322</v>
      </c>
      <c r="C158" s="16" t="s">
        <v>10</v>
      </c>
      <c r="D158" s="16">
        <v>2024</v>
      </c>
      <c r="E158" s="17" t="s">
        <v>2323</v>
      </c>
      <c r="F158" s="17" t="s">
        <v>2324</v>
      </c>
      <c r="G158" s="18" t="s">
        <v>2325</v>
      </c>
      <c r="H158" s="18" t="s">
        <v>2326</v>
      </c>
      <c r="I158" s="21" t="s">
        <v>2327</v>
      </c>
      <c r="J158" s="21" t="s">
        <v>2328</v>
      </c>
      <c r="K158" s="28" t="s">
        <v>2329</v>
      </c>
      <c r="L158" s="20"/>
      <c r="M158" s="20"/>
      <c r="N158" s="20"/>
      <c r="O158" s="20"/>
      <c r="P158" s="20"/>
      <c r="Q158" s="20"/>
      <c r="R158" s="20"/>
      <c r="S158" s="20"/>
      <c r="T158" s="20"/>
      <c r="U158" s="20"/>
      <c r="V158" s="20"/>
      <c r="W158" s="20"/>
      <c r="X158" s="20"/>
      <c r="Y158" s="20"/>
      <c r="Z158" s="20"/>
      <c r="AA158" s="20"/>
      <c r="AB158" s="20"/>
    </row>
    <row r="159" spans="1:28" ht="14.4">
      <c r="A159" s="15" t="s">
        <v>2330</v>
      </c>
      <c r="B159" s="15" t="s">
        <v>2331</v>
      </c>
      <c r="C159" s="16" t="s">
        <v>10</v>
      </c>
      <c r="D159" s="16">
        <v>2024</v>
      </c>
      <c r="E159" s="17" t="s">
        <v>2332</v>
      </c>
      <c r="F159" s="17" t="s">
        <v>2333</v>
      </c>
      <c r="G159" s="18" t="s">
        <v>2334</v>
      </c>
      <c r="H159" s="18" t="s">
        <v>2335</v>
      </c>
      <c r="I159" s="21" t="s">
        <v>2336</v>
      </c>
      <c r="J159" s="21" t="s">
        <v>2337</v>
      </c>
      <c r="K159" s="28" t="s">
        <v>2338</v>
      </c>
      <c r="L159" s="20"/>
      <c r="M159" s="20"/>
      <c r="N159" s="20"/>
      <c r="O159" s="20"/>
      <c r="P159" s="20"/>
      <c r="Q159" s="20"/>
      <c r="R159" s="20"/>
      <c r="S159" s="20"/>
      <c r="T159" s="20"/>
      <c r="U159" s="20"/>
      <c r="V159" s="20"/>
      <c r="W159" s="20"/>
      <c r="X159" s="20"/>
      <c r="Y159" s="20"/>
      <c r="Z159" s="20"/>
      <c r="AA159" s="20"/>
      <c r="AB159" s="20"/>
    </row>
    <row r="160" spans="1:28" ht="14.4">
      <c r="A160" s="18" t="s">
        <v>2339</v>
      </c>
      <c r="B160" s="18" t="s">
        <v>2340</v>
      </c>
      <c r="C160" s="16" t="s">
        <v>10</v>
      </c>
      <c r="D160" s="16">
        <v>2024</v>
      </c>
      <c r="E160" s="17" t="s">
        <v>2341</v>
      </c>
      <c r="F160" s="17" t="s">
        <v>2342</v>
      </c>
      <c r="G160" s="18" t="s">
        <v>2343</v>
      </c>
      <c r="H160" s="18" t="s">
        <v>2344</v>
      </c>
      <c r="I160" s="21" t="s">
        <v>2345</v>
      </c>
      <c r="J160" s="21" t="s">
        <v>2346</v>
      </c>
      <c r="K160" s="15" t="s">
        <v>2347</v>
      </c>
      <c r="L160" s="20"/>
      <c r="M160" s="20"/>
      <c r="N160" s="20"/>
      <c r="O160" s="20"/>
      <c r="P160" s="20"/>
      <c r="Q160" s="23"/>
      <c r="R160" s="23"/>
      <c r="S160" s="23"/>
      <c r="T160" s="23"/>
      <c r="U160" s="23"/>
      <c r="V160" s="23"/>
      <c r="W160" s="23"/>
      <c r="X160" s="23"/>
      <c r="Y160" s="23"/>
      <c r="Z160" s="23"/>
      <c r="AA160" s="23"/>
      <c r="AB160" s="23"/>
    </row>
  </sheetData>
  <phoneticPr fontId="3" type="noConversion"/>
  <conditionalFormatting sqref="G1:G152">
    <cfRule type="duplicateValues" dxfId="0" priority="1"/>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4"/>
  <sheetData/>
  <phoneticPr fontId="3"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2025年论文目录</vt:lpstr>
      <vt:lpstr>2024年文章目录</vt:lpstr>
      <vt:lpstr>Sheet3</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2025-12-16T01:05:52Z</dcterms:modified>
</cp:coreProperties>
</file>